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redirect\fukuyama-y\Desktop\"/>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AM34" i="10" s="1"/>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U34" i="10"/>
  <c r="U35" i="10" s="1"/>
  <c r="U36" i="10" s="1"/>
  <c r="C34" i="10"/>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<sst xmlns="http://schemas.openxmlformats.org/spreadsheetml/2006/main" count="1153" uniqueCount="612">
  <si>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</si>
  <si>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</si>
  <si>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</si>
  <si>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</si>
  <si>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</si>
  <si>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</si>
  <si>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</si>
  <si>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</si>
  <si>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</si>
  <si>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</si>
  <si>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</si>
  <si>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</si>
  <si>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</si>
  <si>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</si>
  <si>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</si>
  <si>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</si>
  <si>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</si>
  <si>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</si>
  <si>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</si>
  <si>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</si>
  <si>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</si>
  <si>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</si>
  <si>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</si>
  <si>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</si>
  <si>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</si>
  <si>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</si>
  <si>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</si>
  <si>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</si>
  <si>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</si>
  <si>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</si>
  <si>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</si>
  <si>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</si>
  <si>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</si>
  <si>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</si>
  <si>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</si>
  <si>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</si>
  <si>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</si>
  <si>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</si>
  <si>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</si>
  <si>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</si>
  <si>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</si>
  <si>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</si>
  <si>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</si>
  <si>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</si>
  <si>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</si>
  <si>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</si>
  <si>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</si>
  <si>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</si>
  <si>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</si>
  <si>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</si>
  <si>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</si>
  <si>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</si>
  <si>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</si>
  <si>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</si>
  <si>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</si>
  <si>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</si>
  <si>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</si>
  <si>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</si>
  <si>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</si>
  <si>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</si>
  <si>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</si>
  <si>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</si>
  <si>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</si>
  <si>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</si>
  <si>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</si>
  <si>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</si>
  <si>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</si>
  <si>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</si>
  <si>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</si>
  <si>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</si>
  <si>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</si>
  <si>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</si>
  <si>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</si>
  <si>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</si>
  <si>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</si>
  <si>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</si>
  <si>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</si>
  <si>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</si>
  <si>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</si>
  <si>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</si>
  <si>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</si>
  <si>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</si>
  <si>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</si>
  <si>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</si>
  <si>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</si>
  <si>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</si>
  <si>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</si>
  <si>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</si>
  <si>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</si>
  <si>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</si>
  <si>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</si>
  <si>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</si>
  <si>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</si>
  <si>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</si>
  <si>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</si>
  <si>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</si>
  <si>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</si>
  <si>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</si>
  <si>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</si>
  <si>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</si>
  <si>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</si>
  <si>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</si>
  <si>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</si>
  <si>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</si>
  <si>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</si>
  <si>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</si>
  <si>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</si>
  <si>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</si>
  <si>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</si>
  <si>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</si>
  <si>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</si>
  <si>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</si>
  <si>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</si>
  <si>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</si>
  <si>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</si>
  <si>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</si>
  <si>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</si>
  <si>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</si>
  <si>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</si>
  <si>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</si>
  <si>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</si>
  <si>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</si>
  <si>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</si>
  <si>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</si>
  <si>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</si>
  <si>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</si>
  <si>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</si>
  <si>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</si>
  <si>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</si>
  <si>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</si>
  <si>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</si>
  <si>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</si>
  <si>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</si>
  <si>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</si>
  <si>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</si>
  <si>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</si>
  <si>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</si>
  <si>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</si>
  <si>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</si>
  <si>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</si>
  <si>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</si>
  <si>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</si>
  <si>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</si>
  <si>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</si>
  <si>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</si>
  <si>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</si>
  <si>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</si>
  <si>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</si>
  <si>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</si>
  <si>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</si>
  <si>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</si>
  <si>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</si>
  <si>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</si>
  <si>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</si>
  <si>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</si>
  <si>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</si>
  <si>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</si>
  <si>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</si>
  <si>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</si>
  <si>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</si>
  <si>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</si>
  <si>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</si>
  <si>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</si>
  <si>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</si>
  <si>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</si>
  <si>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</si>
  <si>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</si>
  <si>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</si>
  <si>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</si>
  <si>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</si>
  <si>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</si>
  <si>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</si>
  <si>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</si>
  <si>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</si>
  <si>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</si>
  <si>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</si>
  <si>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</si>
  <si>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</si>
  <si>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</si>
  <si>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</si>
  <si>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</si>
  <si>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</si>
  <si>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</si>
  <si>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</si>
  <si>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</si>
  <si>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</si>
  <si>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</si>
  <si>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</si>
  <si>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</si>
  <si>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</si>
  <si>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</si>
  <si>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</si>
  <si>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</si>
  <si>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</si>
  <si>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</si>
  <si>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</si>
  <si>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</si>
  <si>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</si>
  <si>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</si>
  <si>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</si>
  <si>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</si>
  <si>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</si>
  <si>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</si>
  <si>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</si>
  <si>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</si>
  <si>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</si>
  <si>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</si>
  <si>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</si>
  <si>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</si>
  <si>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</si>
  <si>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</si>
  <si>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</si>
  <si>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</si>
  <si>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</si>
  <si>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</si>
  <si>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熊本県湯前町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</si>
  <si>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</si>
  <si>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</si>
  <si>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</si>
  <si>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</si>
  <si>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</si>
  <si>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</si>
  <si>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</si>
  <si>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</si>
  <si>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</si>
  <si>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</si>
  <si>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</si>
  <si>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</si>
  <si>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</si>
  <si>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</si>
  <si>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</si>
  <si>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</si>
  <si>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</si>
  <si>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</si>
  <si>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</si>
  <si>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</si>
  <si>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</si>
  <si>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</si>
  <si>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</si>
  <si>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</si>
  <si>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</si>
  <si>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</si>
  <si>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</si>
  <si>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</si>
  <si>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</si>
  <si>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</si>
  <si>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</si>
  <si>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</si>
  <si>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</si>
  <si>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</si>
  <si>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</si>
  <si>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</si>
  <si>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</si>
  <si>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</si>
  <si>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</si>
  <si>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</si>
  <si>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</si>
  <si>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</si>
  <si>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</si>
  <si>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</si>
  <si>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</si>
  <si>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</si>
  <si>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</si>
  <si>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</si>
  <si>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</si>
  <si>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</si>
  <si>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</si>
  <si>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</si>
  <si>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</si>
  <si>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</si>
  <si>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</si>
  <si>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</si>
  <si>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</si>
  <si>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</si>
  <si>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</si>
  <si>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</si>
  <si>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</si>
  <si>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</si>
  <si>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</si>
  <si>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</si>
  <si>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</si>
  <si>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</si>
  <si>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</si>
  <si>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</si>
  <si>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</si>
  <si>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</si>
  <si>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</si>
  <si>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</si>
  <si>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</si>
  <si>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</si>
  <si>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</si>
  <si>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</si>
  <si>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</si>
  <si>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</si>
  <si>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</si>
  <si>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</si>
  <si>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</si>
  <si>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</si>
  <si>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</si>
  <si>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</si>
  <si>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</si>
  <si>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</si>
  <si>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</si>
  <si>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</si>
  <si>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</si>
  <si>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</si>
  <si>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</si>
  <si>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</si>
  <si>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</si>
  <si>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</si>
  <si>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</si>
  <si>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</si>
  <si>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</si>
  <si>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</si>
  <si>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</si>
  <si>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</si>
  <si>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</si>
  <si>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</si>
  <si>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</si>
  <si>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</si>
  <si>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</si>
  <si>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</si>
  <si>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</si>
  <si>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</si>
  <si>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</si>
  <si>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</si>
  <si>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</si>
  <si>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</si>
  <si>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</si>
  <si>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</si>
  <si>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</si>
  <si>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</si>
  <si>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</si>
  <si>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</si>
  <si>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</si>
  <si>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</si>
  <si>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</si>
  <si>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</si>
  <si>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</si>
  <si>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</si>
  <si>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</si>
  <si>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</si>
  <si>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</si>
  <si>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</si>
  <si>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</si>
  <si>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</si>
  <si>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</si>
  <si>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</si>
  <si>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</si>
  <si>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</si>
  <si>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</si>
  <si>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</si>
  <si>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</si>
  <si>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</si>
  <si>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</si>
  <si>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</si>
  <si>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</si>
  <si>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</si>
  <si>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</si>
  <si>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</si>
  <si>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</si>
  <si>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</si>
  <si>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</si>
  <si>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</si>
  <si>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</si>
  <si>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</si>
  <si>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</si>
  <si>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</si>
  <si>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</si>
  <si>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</si>
  <si>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熊本県湯前町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</si>
  <si>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</si>
  <si>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</si>
  <si>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</si>
  <si>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</si>
  <si>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</si>
  <si>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</si>
  <si>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</si>
  <si>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</si>
  <si>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</si>
  <si>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</si>
  <si>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</si>
  <si>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</si>
  <si>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</si>
  <si>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</si>
  <si>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</si>
  <si>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</si>
  <si>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</si>
  <si>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</si>
  <si>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</si>
  <si>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</si>
  <si>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</si>
  <si>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</si>
  <si>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</si>
  <si>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</si>
  <si>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</si>
  <si>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</si>
  <si>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</si>
  <si>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</si>
  <si>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</si>
  <si>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</si>
  <si>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</si>
  <si>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</si>
  <si>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</si>
  <si>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</si>
  <si>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</si>
  <si>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</si>
  <si>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</si>
  <si>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</si>
  <si>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</si>
  <si>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</si>
  <si>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</si>
  <si>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</si>
  <si>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</si>
  <si>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</si>
  <si>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</si>
  <si>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</si>
  <si>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</si>
  <si>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</si>
  <si>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</si>
  <si>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</si>
  <si>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</si>
  <si>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</si>
  <si>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</si>
  <si>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</si>
  <si>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</si>
  <si>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</si>
  <si>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</si>
  <si>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</si>
  <si>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</si>
  <si>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</si>
  <si>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</si>
  <si>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</si>
  <si>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</si>
  <si>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</si>
  <si>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</si>
  <si>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</si>
  <si>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</si>
  <si>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</si>
  <si>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</si>
  <si>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</si>
  <si>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</si>
  <si>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</si>
  <si>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</si>
  <si>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</si>
  <si>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</si>
  <si>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</si>
  <si>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</si>
  <si>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</si>
  <si>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</si>
  <si>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</si>
  <si>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</si>
  <si>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</si>
  <si>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</si>
  <si>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</si>
  <si>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</si>
  <si>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</si>
  <si>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</si>
  <si>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</si>
  <si>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</si>
  <si>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</si>
  <si>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</si>
  <si>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</si>
  <si>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</si>
  <si>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</si>
  <si>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</si>
  <si>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</si>
  <si>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</si>
  <si>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</si>
  <si>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</si>
  <si>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</si>
  <si>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</si>
  <si>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</si>
  <si>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</si>
  <si>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</si>
  <si>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</si>
  <si>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</si>
  <si>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</si>
  <si>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</si>
  <si>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</si>
  <si>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</si>
  <si>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</si>
  <si>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</si>
  <si>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</si>
  <si>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</si>
  <si>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</si>
  <si>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</si>
  <si>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</si>
  <si>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</si>
  <si>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</si>
  <si>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</si>
  <si>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</si>
  <si>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</si>
  <si>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</si>
  <si>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</si>
  <si>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</si>
  <si>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</si>
  <si>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</si>
  <si>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</si>
  <si>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</si>
  <si>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</si>
  <si>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</si>
  <si>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</si>
  <si>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</si>
  <si>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</si>
  <si>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</si>
  <si>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</si>
  <si>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</si>
  <si>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</si>
  <si>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</si>
  <si>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</si>
  <si>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</si>
  <si>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</si>
  <si>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</si>
  <si>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</si>
  <si>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</si>
  <si>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</si>
  <si>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</si>
  <si>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</si>
  <si>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</si>
  <si>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</si>
  <si>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</si>
  <si>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</si>
  <si>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</si>
  <si>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</si>
  <si>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</si>
  <si>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</si>
  <si>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</si>
  <si>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</si>
  <si>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</si>
  <si>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</si>
  <si>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</si>
  <si>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</si>
  <si>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</si>
  <si>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</si>
  <si>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</si>
  <si>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</si>
  <si>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</si>
  <si>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</si>
  <si>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</si>
  <si>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</si>
  <si>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</si>
  <si>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</si>
  <si>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</si>
  <si>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</si>
  <si>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</si>
  <si>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</si>
  <si>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</si>
  <si>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</si>
  <si>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</si>
  <si>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</si>
  <si>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</si>
  <si>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</si>
  <si>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</si>
  <si>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</si>
  <si>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</si>
  <si>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</si>
  <si>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</si>
  <si>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</si>
  <si>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</si>
  <si>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</si>
  <si>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</si>
  <si>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</si>
  <si>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6.37</t>
  </si>
  <si>
    <t>▲ 3.02</t>
  </si>
  <si>
    <t>一般会計</t>
  </si>
  <si>
    <t>水道事業会計</t>
  </si>
  <si>
    <t>国民健康保険特別会計</t>
  </si>
  <si>
    <t>介護保険特別会計</t>
  </si>
  <si>
    <t>下水道事業特別会計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</si>
  <si>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</si>
  <si>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</si>
  <si>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</si>
  <si>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</si>
  <si>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</si>
  <si>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</si>
  <si>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</si>
  <si>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</si>
  <si>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</si>
  <si>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</si>
  <si>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</si>
  <si>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</si>
  <si>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</si>
  <si>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</si>
  <si>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</si>
  <si>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</si>
  <si>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</si>
  <si>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</si>
  <si>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</si>
  <si>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</si>
  <si>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</si>
  <si>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</si>
  <si>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</si>
  <si>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</si>
  <si>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</si>
  <si>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人材育成基金</t>
    <rPh sb="0" eb="2">
      <t>ジンザイ</t>
    </rPh>
    <rPh sb="2" eb="4">
      <t>イクセイ</t>
    </rPh>
    <rPh sb="4" eb="6">
      <t>キキン</t>
    </rPh>
    <phoneticPr fontId="5"/>
  </si>
  <si>
    <t>情報通信関連事業整備基金</t>
    <rPh sb="0" eb="12">
      <t>ジョウホウツウシンカンレンジギョウセイビキキン</t>
    </rPh>
    <phoneticPr fontId="5"/>
  </si>
  <si>
    <t>-</t>
    <phoneticPr fontId="2"/>
  </si>
  <si>
    <t>※「定員管理の状況」の「人口1,000人当たり職員数」の算出に用いる職員数及び「給与水準（国との比較）」の「ラスパイレス指数」については、各調査対象年度の翌年の</t>
  </si>
  <si>
    <t xml:space="preserve">   地方公務員給与実態調査に基づいているが、令和3年度は令和3年調査の数値を引用している。 </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</si>
  <si>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</si>
  <si>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</si>
  <si>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</si>
  <si>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</si>
  <si>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</si>
  <si>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</si>
  <si>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</si>
  <si>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</si>
  <si>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</si>
  <si>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</si>
  <si>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減価償却率は類似団体平均と比較して高くなっており、今後は施設の更新費用等の増加により将来負担率の上昇が見込まれる。そこで、個別計画の策定を行い、老朽化施設について統・廃合や除却等について検討していく。また、地方債の借入についても、交付税措置率の良い地方債を借り入れるなど、将来負担を減らす対策を行う。</t>
    <phoneticPr fontId="5"/>
  </si>
  <si>
    <t>将来負担比率について、将来負担額はほぼ横ばいであった。公共施設等の大規模改修についてはひと段落したと考えられるが、令和4年度からは町の情報通信システムの更新が計画がされていることから、地方債の借入額の増加が見込まれる。これまでの借り入れに対する償還が始まることもあり、実質実質公債費比率は増加すると考えられる。そのため、地方債の借入を抑制するなど、将来負担額を減らすことが必要で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</si>
</sst>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pplyAlignment="1">
      <alignment horizontal="lef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325-4569-9F62-7EFA3D6CA3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103903</c:v>
                </c:pt>
                <c:pt idx="1">
                  <c:v>94657</c:v>
                </c:pt>
                <c:pt idx="2">
                  <c:v>202978</c:v>
                </c:pt>
                <c:pt idx="3">
                  <c:v>153525</c:v>
                </c:pt>
                <c:pt idx="4">
                  <c:v>147199</c:v>
                </c:pt>
              </c:numCache>
            </c:numRef>
          </c:val>
          <c:smooth val="0"/>
          <c:extLst>
            <c:ext xmlns:c16="http://schemas.microsoft.com/office/drawing/2014/chart" uri="{C3380CC4-5D6E-409C-BE32-E72D297353CC}">
              <c16:uniqueId val="{00000001-0325-4569-9F62-7EFA3D6CA3E2}"/>
            </c:ext>
          </c:extLst>
        </c:ser>
        <c:dLbls>
          <c:showLegendKey val="0"/>
          <c:showVal val="0"/>
          <c:showCatName val="0"/>
          <c:showSerName val="0"/>
          <c:showPercent val="0"/>
          <c:showBubbleSize val="0"/>
        </c:dLbls>
        <c:marker val="1"/>
        <c:smooth val="0"/>
        <c:axId val="466210984"/>
        <c:axId val="466215296"/>
      </c:lineChart>
      <c:catAx>
        <c:axId val="46621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215296"/>
        <c:crosses val="autoZero"/>
        <c:auto val="1"/>
        <c:lblAlgn val="ctr"/>
        <c:lblOffset val="100"/>
        <c:tickLblSkip val="1"/>
        <c:tickMarkSkip val="1"/>
        <c:noMultiLvlLbl val="0"/>
      </c:catAx>
      <c:valAx>
        <c:axId val="4662152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21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13.48</c:v>
                </c:pt>
                <c:pt idx="1">
                  <c:v>8.94</c:v>
                </c:pt>
                <c:pt idx="2">
                  <c:v>8.4600000000000009</c:v>
                </c:pt>
                <c:pt idx="3">
                  <c:v>17.899999999999999</c:v>
                </c:pt>
                <c:pt idx="4">
                  <c:v>16.3</c:v>
                </c:pt>
              </c:numCache>
            </c:numRef>
          </c:val>
          <c:extLst>
            <c:ext xmlns:c16="http://schemas.microsoft.com/office/drawing/2014/chart" uri="{C3380CC4-5D6E-409C-BE32-E72D297353CC}">
              <c16:uniqueId val="{00000000-F2FF-48BC-9B4E-EB0BFCDE62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48.89</c:v>
                </c:pt>
                <c:pt idx="1">
                  <c:v>47.15</c:v>
                </c:pt>
                <c:pt idx="2">
                  <c:v>44.33</c:v>
                </c:pt>
                <c:pt idx="3">
                  <c:v>43.31</c:v>
                </c:pt>
                <c:pt idx="4">
                  <c:v>43.93</c:v>
                </c:pt>
              </c:numCache>
            </c:numRef>
          </c:val>
          <c:extLst>
            <c:ext xmlns:c16="http://schemas.microsoft.com/office/drawing/2014/chart" uri="{C3380CC4-5D6E-409C-BE32-E72D297353CC}">
              <c16:uniqueId val="{00000001-F2FF-48BC-9B4E-EB0BFCDE628E}"/>
            </c:ext>
          </c:extLst>
        </c:ser>
        <c:dLbls>
          <c:showLegendKey val="0"/>
          <c:showVal val="0"/>
          <c:showCatName val="0"/>
          <c:showSerName val="0"/>
          <c:showPercent val="0"/>
          <c:showBubbleSize val="0"/>
        </c:dLbls>
        <c:gapWidth val="250"/>
        <c:overlap val="100"/>
        <c:axId val="466218040"/>
        <c:axId val="466207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4.5599999999999996</c:v>
                </c:pt>
                <c:pt idx="1">
                  <c:v>-6.37</c:v>
                </c:pt>
                <c:pt idx="2">
                  <c:v>-3.02</c:v>
                </c:pt>
                <c:pt idx="3">
                  <c:v>10.49</c:v>
                </c:pt>
                <c:pt idx="4">
                  <c:v>0.13</c:v>
                </c:pt>
              </c:numCache>
            </c:numRef>
          </c:val>
          <c:smooth val="0"/>
          <c:extLst>
            <c:ext xmlns:c16="http://schemas.microsoft.com/office/drawing/2014/chart" uri="{C3380CC4-5D6E-409C-BE32-E72D297353CC}">
              <c16:uniqueId val="{00000002-F2FF-48BC-9B4E-EB0BFCDE628E}"/>
            </c:ext>
          </c:extLst>
        </c:ser>
        <c:dLbls>
          <c:showLegendKey val="0"/>
          <c:showVal val="0"/>
          <c:showCatName val="0"/>
          <c:showSerName val="0"/>
          <c:showPercent val="0"/>
          <c:showBubbleSize val="0"/>
        </c:dLbls>
        <c:marker val="1"/>
        <c:smooth val="0"/>
        <c:axId val="466218040"/>
        <c:axId val="466207848"/>
      </c:lineChart>
      <c:catAx>
        <c:axId val="46621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207848"/>
        <c:crosses val="autoZero"/>
        <c:auto val="1"/>
        <c:lblAlgn val="ctr"/>
        <c:lblOffset val="100"/>
        <c:tickLblSkip val="1"/>
        <c:tickMarkSkip val="1"/>
        <c:noMultiLvlLbl val="0"/>
      </c:catAx>
      <c:valAx>
        <c:axId val="46620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1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97-4238-954C-CCFFBF0D9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7-4238-954C-CCFFBF0D9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97-4238-954C-CCFFBF0D95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97-4238-954C-CCFFBF0D95A4}"/>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4-C397-4238-954C-CCFFBF0D95A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0.08</c:v>
                </c:pt>
                <c:pt idx="4">
                  <c:v>#N/A</c:v>
                </c:pt>
                <c:pt idx="5">
                  <c:v>0.14000000000000001</c:v>
                </c:pt>
                <c:pt idx="6">
                  <c:v>#N/A</c:v>
                </c:pt>
                <c:pt idx="7">
                  <c:v>0.23</c:v>
                </c:pt>
                <c:pt idx="8">
                  <c:v>#N/A</c:v>
                </c:pt>
                <c:pt idx="9">
                  <c:v>0.04</c:v>
                </c:pt>
              </c:numCache>
            </c:numRef>
          </c:val>
          <c:extLst>
            <c:ext xmlns:c16="http://schemas.microsoft.com/office/drawing/2014/chart" uri="{C3380CC4-5D6E-409C-BE32-E72D297353CC}">
              <c16:uniqueId val="{00000005-C397-4238-954C-CCFFBF0D95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0.72</c:v>
                </c:pt>
                <c:pt idx="4">
                  <c:v>#N/A</c:v>
                </c:pt>
                <c:pt idx="5">
                  <c:v>0.69</c:v>
                </c:pt>
                <c:pt idx="6">
                  <c:v>#N/A</c:v>
                </c:pt>
                <c:pt idx="7">
                  <c:v>0.76</c:v>
                </c:pt>
                <c:pt idx="8">
                  <c:v>#N/A</c:v>
                </c:pt>
                <c:pt idx="9">
                  <c:v>1.1299999999999999</c:v>
                </c:pt>
              </c:numCache>
            </c:numRef>
          </c:val>
          <c:extLst>
            <c:ext xmlns:c16="http://schemas.microsoft.com/office/drawing/2014/chart" uri="{C3380CC4-5D6E-409C-BE32-E72D297353CC}">
              <c16:uniqueId val="{00000006-C397-4238-954C-CCFFBF0D95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4.47</c:v>
                </c:pt>
                <c:pt idx="2">
                  <c:v>#N/A</c:v>
                </c:pt>
                <c:pt idx="3">
                  <c:v>1.69</c:v>
                </c:pt>
                <c:pt idx="4">
                  <c:v>#N/A</c:v>
                </c:pt>
                <c:pt idx="5">
                  <c:v>1.49</c:v>
                </c:pt>
                <c:pt idx="6">
                  <c:v>#N/A</c:v>
                </c:pt>
                <c:pt idx="7">
                  <c:v>1.81</c:v>
                </c:pt>
                <c:pt idx="8">
                  <c:v>#N/A</c:v>
                </c:pt>
                <c:pt idx="9">
                  <c:v>2.23</c:v>
                </c:pt>
              </c:numCache>
            </c:numRef>
          </c:val>
          <c:extLst>
            <c:ext xmlns:c16="http://schemas.microsoft.com/office/drawing/2014/chart" uri="{C3380CC4-5D6E-409C-BE32-E72D297353CC}">
              <c16:uniqueId val="{00000007-C397-4238-954C-CCFFBF0D95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15.46</c:v>
                </c:pt>
                <c:pt idx="2">
                  <c:v>#N/A</c:v>
                </c:pt>
                <c:pt idx="3">
                  <c:v>12.29</c:v>
                </c:pt>
                <c:pt idx="4">
                  <c:v>#N/A</c:v>
                </c:pt>
                <c:pt idx="5">
                  <c:v>14.14</c:v>
                </c:pt>
                <c:pt idx="6">
                  <c:v>#N/A</c:v>
                </c:pt>
                <c:pt idx="7">
                  <c:v>14.53</c:v>
                </c:pt>
                <c:pt idx="8">
                  <c:v>#N/A</c:v>
                </c:pt>
                <c:pt idx="9">
                  <c:v>15.23</c:v>
                </c:pt>
              </c:numCache>
            </c:numRef>
          </c:val>
          <c:extLst>
            <c:ext xmlns:c16="http://schemas.microsoft.com/office/drawing/2014/chart" uri="{C3380CC4-5D6E-409C-BE32-E72D297353CC}">
              <c16:uniqueId val="{00000008-C397-4238-954C-CCFFBF0D9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13.48</c:v>
                </c:pt>
                <c:pt idx="2">
                  <c:v>#N/A</c:v>
                </c:pt>
                <c:pt idx="3">
                  <c:v>8.93</c:v>
                </c:pt>
                <c:pt idx="4">
                  <c:v>#N/A</c:v>
                </c:pt>
                <c:pt idx="5">
                  <c:v>8.4600000000000009</c:v>
                </c:pt>
                <c:pt idx="6">
                  <c:v>#N/A</c:v>
                </c:pt>
                <c:pt idx="7">
                  <c:v>17.899999999999999</c:v>
                </c:pt>
                <c:pt idx="8">
                  <c:v>#N/A</c:v>
                </c:pt>
                <c:pt idx="9">
                  <c:v>16.29</c:v>
                </c:pt>
              </c:numCache>
            </c:numRef>
          </c:val>
          <c:extLst>
            <c:ext xmlns:c16="http://schemas.microsoft.com/office/drawing/2014/chart" uri="{C3380CC4-5D6E-409C-BE32-E72D297353CC}">
              <c16:uniqueId val="{00000009-C397-4238-954C-CCFFBF0D95A4}"/>
            </c:ext>
          </c:extLst>
        </c:ser>
        <c:dLbls>
          <c:showLegendKey val="0"/>
          <c:showVal val="0"/>
          <c:showCatName val="0"/>
          <c:showSerName val="0"/>
          <c:showPercent val="0"/>
          <c:showBubbleSize val="0"/>
        </c:dLbls>
        <c:gapWidth val="150"/>
        <c:overlap val="100"/>
        <c:axId val="466212552"/>
        <c:axId val="466212944"/>
      </c:barChart>
      <c:catAx>
        <c:axId val="46621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212944"/>
        <c:crosses val="autoZero"/>
        <c:auto val="1"/>
        <c:lblAlgn val="ctr"/>
        <c:lblOffset val="100"/>
        <c:tickLblSkip val="1"/>
        <c:tickMarkSkip val="1"/>
        <c:noMultiLvlLbl val="0"/>
      </c:catAx>
      <c:valAx>
        <c:axId val="46621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1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261</c:v>
                </c:pt>
                <c:pt idx="5">
                  <c:v>263</c:v>
                </c:pt>
                <c:pt idx="8">
                  <c:v>283</c:v>
                </c:pt>
                <c:pt idx="11">
                  <c:v>275</c:v>
                </c:pt>
                <c:pt idx="14">
                  <c:v>267</c:v>
                </c:pt>
              </c:numCache>
            </c:numRef>
          </c:val>
          <c:extLst>
            <c:ext xmlns:c16="http://schemas.microsoft.com/office/drawing/2014/chart" uri="{C3380CC4-5D6E-409C-BE32-E72D297353CC}">
              <c16:uniqueId val="{00000000-86A6-4975-B985-608840B7E3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A6-4975-B985-608840B7E3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86A6-4975-B985-608840B7E3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19</c:v>
                </c:pt>
                <c:pt idx="9">
                  <c:v>24</c:v>
                </c:pt>
                <c:pt idx="12">
                  <c:v>26</c:v>
                </c:pt>
              </c:numCache>
            </c:numRef>
          </c:val>
          <c:extLst>
            <c:ext xmlns:c16="http://schemas.microsoft.com/office/drawing/2014/chart" uri="{C3380CC4-5D6E-409C-BE32-E72D297353CC}">
              <c16:uniqueId val="{00000003-86A6-4975-B985-608840B7E3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c:v>
                </c:pt>
                <c:pt idx="3">
                  <c:v>81</c:v>
                </c:pt>
                <c:pt idx="6">
                  <c:v>80</c:v>
                </c:pt>
                <c:pt idx="9">
                  <c:v>74</c:v>
                </c:pt>
                <c:pt idx="12">
                  <c:v>77</c:v>
                </c:pt>
              </c:numCache>
            </c:numRef>
          </c:val>
          <c:extLst>
            <c:ext xmlns:c16="http://schemas.microsoft.com/office/drawing/2014/chart" uri="{C3380CC4-5D6E-409C-BE32-E72D297353CC}">
              <c16:uniqueId val="{00000004-86A6-4975-B985-608840B7E3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A6-4975-B985-608840B7E3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A6-4975-B985-608840B7E3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c:v>
                </c:pt>
                <c:pt idx="3">
                  <c:v>230</c:v>
                </c:pt>
                <c:pt idx="6">
                  <c:v>266</c:v>
                </c:pt>
                <c:pt idx="9">
                  <c:v>262</c:v>
                </c:pt>
                <c:pt idx="12">
                  <c:v>267</c:v>
                </c:pt>
              </c:numCache>
            </c:numRef>
          </c:val>
          <c:extLst>
            <c:ext xmlns:c16="http://schemas.microsoft.com/office/drawing/2014/chart" uri="{C3380CC4-5D6E-409C-BE32-E72D297353CC}">
              <c16:uniqueId val="{00000007-86A6-4975-B985-608840B7E34D}"/>
            </c:ext>
          </c:extLst>
        </c:ser>
        <c:dLbls>
          <c:showLegendKey val="0"/>
          <c:showVal val="0"/>
          <c:showCatName val="0"/>
          <c:showSerName val="0"/>
          <c:showPercent val="0"/>
          <c:showBubbleSize val="0"/>
        </c:dLbls>
        <c:gapWidth val="100"/>
        <c:overlap val="100"/>
        <c:axId val="466226272"/>
        <c:axId val="466220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64</c:v>
                </c:pt>
                <c:pt idx="5">
                  <c:v>#N/A</c:v>
                </c:pt>
                <c:pt idx="6">
                  <c:v>#N/A</c:v>
                </c:pt>
                <c:pt idx="7">
                  <c:v>82</c:v>
                </c:pt>
                <c:pt idx="8">
                  <c:v>#N/A</c:v>
                </c:pt>
                <c:pt idx="9">
                  <c:v>#N/A</c:v>
                </c:pt>
                <c:pt idx="10">
                  <c:v>85</c:v>
                </c:pt>
                <c:pt idx="11">
                  <c:v>#N/A</c:v>
                </c:pt>
                <c:pt idx="12">
                  <c:v>#N/A</c:v>
                </c:pt>
                <c:pt idx="13">
                  <c:v>104</c:v>
                </c:pt>
                <c:pt idx="14">
                  <c:v>#N/A</c:v>
                </c:pt>
              </c:numCache>
            </c:numRef>
          </c:val>
          <c:smooth val="0"/>
          <c:extLst>
            <c:ext xmlns:c16="http://schemas.microsoft.com/office/drawing/2014/chart" uri="{C3380CC4-5D6E-409C-BE32-E72D297353CC}">
              <c16:uniqueId val="{00000008-86A6-4975-B985-608840B7E34D}"/>
            </c:ext>
          </c:extLst>
        </c:ser>
        <c:dLbls>
          <c:showLegendKey val="0"/>
          <c:showVal val="0"/>
          <c:showCatName val="0"/>
          <c:showSerName val="0"/>
          <c:showPercent val="0"/>
          <c:showBubbleSize val="0"/>
        </c:dLbls>
        <c:marker val="1"/>
        <c:smooth val="0"/>
        <c:axId val="466226272"/>
        <c:axId val="466220392"/>
      </c:lineChart>
      <c:catAx>
        <c:axId val="4662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220392"/>
        <c:crosses val="autoZero"/>
        <c:auto val="1"/>
        <c:lblAlgn val="ctr"/>
        <c:lblOffset val="100"/>
        <c:tickLblSkip val="1"/>
        <c:tickMarkSkip val="1"/>
        <c:noMultiLvlLbl val="0"/>
      </c:catAx>
      <c:valAx>
        <c:axId val="466220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2443</c:v>
                </c:pt>
                <c:pt idx="5">
                  <c:v>2354</c:v>
                </c:pt>
                <c:pt idx="8">
                  <c:v>2468</c:v>
                </c:pt>
                <c:pt idx="11">
                  <c:v>2644</c:v>
                </c:pt>
                <c:pt idx="14">
                  <c:v>2668</c:v>
                </c:pt>
              </c:numCache>
            </c:numRef>
          </c:val>
          <c:extLst>
            <c:ext xmlns:c16="http://schemas.microsoft.com/office/drawing/2014/chart" uri="{C3380CC4-5D6E-409C-BE32-E72D297353CC}">
              <c16:uniqueId val="{00000000-465B-4E68-BAD9-EFBE325196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c:v>
                </c:pt>
                <c:pt idx="5">
                  <c:v>133</c:v>
                </c:pt>
                <c:pt idx="8">
                  <c:v>124</c:v>
                </c:pt>
                <c:pt idx="11">
                  <c:v>123</c:v>
                </c:pt>
                <c:pt idx="14">
                  <c:v>109</c:v>
                </c:pt>
              </c:numCache>
            </c:numRef>
          </c:val>
          <c:extLst>
            <c:ext xmlns:c16="http://schemas.microsoft.com/office/drawing/2014/chart" uri="{C3380CC4-5D6E-409C-BE32-E72D297353CC}">
              <c16:uniqueId val="{00000001-465B-4E68-BAD9-EFBE325196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2118</c:v>
                </c:pt>
                <c:pt idx="5">
                  <c:v>2131</c:v>
                </c:pt>
                <c:pt idx="8">
                  <c:v>2098</c:v>
                </c:pt>
                <c:pt idx="11">
                  <c:v>2114</c:v>
                </c:pt>
                <c:pt idx="14">
                  <c:v>2309</c:v>
                </c:pt>
              </c:numCache>
            </c:numRef>
          </c:val>
          <c:extLst>
            <c:ext xmlns:c16="http://schemas.microsoft.com/office/drawing/2014/chart" uri="{C3380CC4-5D6E-409C-BE32-E72D297353CC}">
              <c16:uniqueId val="{00000002-465B-4E68-BAD9-EFBE325196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5B-4E68-BAD9-EFBE325196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5B-4E68-BAD9-EFBE325196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5B-4E68-BAD9-EFBE325196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528</c:v>
                </c:pt>
                <c:pt idx="3">
                  <c:v>489</c:v>
                </c:pt>
                <c:pt idx="6">
                  <c:v>445</c:v>
                </c:pt>
                <c:pt idx="9">
                  <c:v>473</c:v>
                </c:pt>
                <c:pt idx="12">
                  <c:v>414</c:v>
                </c:pt>
              </c:numCache>
            </c:numRef>
          </c:val>
          <c:extLst>
            <c:ext xmlns:c16="http://schemas.microsoft.com/office/drawing/2014/chart" uri="{C3380CC4-5D6E-409C-BE32-E72D297353CC}">
              <c16:uniqueId val="{00000006-465B-4E68-BAD9-EFBE325196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c:v>
                </c:pt>
                <c:pt idx="3">
                  <c:v>137</c:v>
                </c:pt>
                <c:pt idx="6">
                  <c:v>230</c:v>
                </c:pt>
                <c:pt idx="9">
                  <c:v>246</c:v>
                </c:pt>
                <c:pt idx="12">
                  <c:v>217</c:v>
                </c:pt>
              </c:numCache>
            </c:numRef>
          </c:val>
          <c:extLst>
            <c:ext xmlns:c16="http://schemas.microsoft.com/office/drawing/2014/chart" uri="{C3380CC4-5D6E-409C-BE32-E72D297353CC}">
              <c16:uniqueId val="{00000007-465B-4E68-BAD9-EFBE325196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917</c:v>
                </c:pt>
                <c:pt idx="3">
                  <c:v>855</c:v>
                </c:pt>
                <c:pt idx="6">
                  <c:v>786</c:v>
                </c:pt>
                <c:pt idx="9">
                  <c:v>736</c:v>
                </c:pt>
                <c:pt idx="12">
                  <c:v>654</c:v>
                </c:pt>
              </c:numCache>
            </c:numRef>
          </c:val>
          <c:extLst>
            <c:ext xmlns:c16="http://schemas.microsoft.com/office/drawing/2014/chart" uri="{C3380CC4-5D6E-409C-BE32-E72D297353CC}">
              <c16:uniqueId val="{00000008-465B-4E68-BAD9-EFBE325196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25</c:v>
                </c:pt>
                <c:pt idx="12">
                  <c:v>24</c:v>
                </c:pt>
              </c:numCache>
            </c:numRef>
          </c:val>
          <c:extLst>
            <c:ext xmlns:c16="http://schemas.microsoft.com/office/drawing/2014/chart" uri="{C3380CC4-5D6E-409C-BE32-E72D297353CC}">
              <c16:uniqueId val="{00000009-465B-4E68-BAD9-EFBE325196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2527</c:v>
                </c:pt>
                <c:pt idx="3">
                  <c:v>2479</c:v>
                </c:pt>
                <c:pt idx="6">
                  <c:v>2681</c:v>
                </c:pt>
                <c:pt idx="9">
                  <c:v>2872</c:v>
                </c:pt>
                <c:pt idx="12">
                  <c:v>2878</c:v>
                </c:pt>
              </c:numCache>
            </c:numRef>
          </c:val>
          <c:extLst>
            <c:ext xmlns:c16="http://schemas.microsoft.com/office/drawing/2014/chart" uri="{C3380CC4-5D6E-409C-BE32-E72D297353CC}">
              <c16:uniqueId val="{0000000A-465B-4E68-BAD9-EFBE32519651}"/>
            </c:ext>
          </c:extLst>
        </c:ser>
        <c:dLbls>
          <c:showLegendKey val="0"/>
          <c:showVal val="0"/>
          <c:showCatName val="0"/>
          <c:showSerName val="0"/>
          <c:showPercent val="0"/>
          <c:showBubbleSize val="0"/>
        </c:dLbls>
        <c:gapWidth val="100"/>
        <c:overlap val="100"/>
        <c:axId val="466223920"/>
        <c:axId val="46622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5B-4E68-BAD9-EFBE32519651}"/>
            </c:ext>
          </c:extLst>
        </c:ser>
        <c:dLbls>
          <c:showLegendKey val="0"/>
          <c:showVal val="0"/>
          <c:showCatName val="0"/>
          <c:showSerName val="0"/>
          <c:showPercent val="0"/>
          <c:showBubbleSize val="0"/>
        </c:dLbls>
        <c:marker val="1"/>
        <c:smooth val="0"/>
        <c:axId val="466223920"/>
        <c:axId val="466224704"/>
      </c:lineChart>
      <c:catAx>
        <c:axId val="46622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224704"/>
        <c:crosses val="autoZero"/>
        <c:auto val="1"/>
        <c:lblAlgn val="ctr"/>
        <c:lblOffset val="100"/>
        <c:tickLblSkip val="1"/>
        <c:tickMarkSkip val="1"/>
        <c:noMultiLvlLbl val="0"/>
      </c:catAx>
      <c:valAx>
        <c:axId val="4662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2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830</c:v>
                </c:pt>
                <c:pt idx="1">
                  <c:v>844</c:v>
                </c:pt>
                <c:pt idx="2">
                  <c:v>945</c:v>
                </c:pt>
              </c:numCache>
            </c:numRef>
          </c:val>
          <c:extLst>
            <c:ext xmlns:c16="http://schemas.microsoft.com/office/drawing/2014/chart" uri="{C3380CC4-5D6E-409C-BE32-E72D297353CC}">
              <c16:uniqueId val="{00000000-7BD5-4A3F-B224-8A19462FCB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61</c:v>
                </c:pt>
              </c:numCache>
            </c:numRef>
          </c:val>
          <c:extLst>
            <c:ext xmlns:c16="http://schemas.microsoft.com/office/drawing/2014/chart" uri="{C3380CC4-5D6E-409C-BE32-E72D297353CC}">
              <c16:uniqueId val="{00000001-7BD5-4A3F-B224-8A19462FCB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998</c:v>
                </c:pt>
                <c:pt idx="1">
                  <c:v>1013</c:v>
                </c:pt>
                <c:pt idx="2">
                  <c:v>1081</c:v>
                </c:pt>
              </c:numCache>
            </c:numRef>
          </c:val>
          <c:extLst>
            <c:ext xmlns:c16="http://schemas.microsoft.com/office/drawing/2014/chart" uri="{C3380CC4-5D6E-409C-BE32-E72D297353CC}">
              <c16:uniqueId val="{00000002-7BD5-4A3F-B224-8A19462FCBD2}"/>
            </c:ext>
          </c:extLst>
        </c:ser>
        <c:dLbls>
          <c:showLegendKey val="0"/>
          <c:showVal val="0"/>
          <c:showCatName val="0"/>
          <c:showSerName val="0"/>
          <c:showPercent val="0"/>
          <c:showBubbleSize val="0"/>
        </c:dLbls>
        <c:gapWidth val="120"/>
        <c:overlap val="100"/>
        <c:axId val="466220784"/>
        <c:axId val="466222744"/>
      </c:barChart>
      <c:catAx>
        <c:axId val="46622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222744"/>
        <c:crosses val="autoZero"/>
        <c:auto val="1"/>
        <c:lblAlgn val="ctr"/>
        <c:lblOffset val="100"/>
        <c:tickLblSkip val="1"/>
        <c:tickMarkSkip val="1"/>
        <c:noMultiLvlLbl val="0"/>
      </c:catAx>
      <c:valAx>
        <c:axId val="466222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22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{5C47D171-8783-47BB-8223-9CAAAB20FFBA}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FF-4E3C-B2CB-8652F0E09E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{ABC8129A-6CBE-42D6-ABD8-5C38E31C6075}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FF-4E3C-B2CB-8652F0E09E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{CBB6DF27-22DE-4585-A205-D7C4530A0BF2}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FF-4E3C-B2CB-8652F0E09E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{0E12654F-0A89-437B-86B1-9B1136DCBD91}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FF-4E3C-B2CB-8652F0E09E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{7479DF5E-72AE-4856-A7A2-A5406DBD0570}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FF-4E3C-B2CB-8652F0E09E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{A6318ACD-40BB-4712-8339-8D769882AB25}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FF-4E3C-B2CB-8652F0E09E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{C315691D-1537-45E9-A40B-83EBF5439530}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FF-4E3C-B2CB-8652F0E09E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{0F8ABB2F-9BEF-4E43-B509-005BD3AE4DE3}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FF-4E3C-B2CB-8652F0E09E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{202039DA-E225-4E56-8478-8F357405BD86}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FF-4E3C-B2CB-8652F0E09E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73.2</c:v>
                </c:pt>
                <c:pt idx="16">
                  <c:v>70.8</c:v>
                </c:pt>
                <c:pt idx="24">
                  <c:v>71.099999999999994</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FF-4E3C-B2CB-8652F0E09E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{01F03793-DBB6-44AE-938B-6471079AB230}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FF-4E3C-B2CB-8652F0E09E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{1AE1BE0D-9AF2-4C7D-A001-796C19A8947D}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FF-4E3C-B2CB-8652F0E09E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{430DC70A-591E-4457-A982-A8501EC5EAD4}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FF-4E3C-B2CB-8652F0E09E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{D08D574F-7697-4BFA-BFC6-AFCC7F1612E9}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FF-4E3C-B2CB-8652F0E09E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{37AF2EDC-F261-4F10-8C6F-0C6572FEFF28}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FF-4E3C-B2CB-8652F0E09EC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{B0A38362-3CFB-48A2-9518-6C1CCC9BDB2D}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FF-4E3C-B2CB-8652F0E09EC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{C66AF403-0410-41E6-95D0-086D5C5C0AE5}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FF-4E3C-B2CB-8652F0E09EC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{60BB599E-899D-429F-AFE9-6E8EF7C40968}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FF-4E3C-B2CB-8652F0E09EC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{2F16237E-D19F-49CF-BCBB-FEB99B0AB39C}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FF-4E3C-B2CB-8652F0E09E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FF-4E3C-B2CB-8652F0E09EC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{5F53DC49-5C6E-45F1-824C-D1A1771BCEBC}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11-458B-A94E-FAB48BB6B1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{BAE26380-57E3-4D22-939B-463E615A2F35}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1-458B-A94E-FAB48BB6B1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{5A184B0B-A0D3-42D9-BDCF-C84BD2E1CBBC}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1-458B-A94E-FAB48BB6B1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{A9E29870-9DFF-4518-9544-8657BEF3156F}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1-458B-A94E-FAB48BB6B1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{D088E5C6-A61C-4744-BE0F-304532EFD60D}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1-458B-A94E-FAB48BB6B1B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{7CFD5938-684C-4B80-BA05-F39559D18183}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11-458B-A94E-FAB48BB6B1B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{7A97F4A4-D824-4E3E-A2E1-F8A73298335B}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11-458B-A94E-FAB48BB6B1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{95427CB1-D635-456F-A14C-EAA48BEFA9B8}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11-458B-A94E-FAB48BB6B1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{36E66D29-1943-4B85-A0F5-DDFB4152ADE4}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11-458B-A94E-FAB48BB6B1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3.8</c:v>
                </c:pt>
                <c:pt idx="16">
                  <c:v>4.2</c:v>
                </c:pt>
                <c:pt idx="24">
                  <c:v>4.5999999999999996</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11-458B-A94E-FAB48BB6B1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{86CBC96A-9431-4B62-9BE8-9CF85703EA85}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11-458B-A94E-FAB48BB6B1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{D4A5A2E0-D2D8-4EC9-BEB0-C8526D83396F}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1-458B-A94E-FAB48BB6B1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{016B7B36-F694-4925-A90A-991820CE13F6}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1-458B-A94E-FAB48BB6B1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{D4B60618-3A81-4B08-974E-12AD36A04C52}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1-458B-A94E-FAB48BB6B1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{E1717234-FD8E-4582-A4D9-4F5027F8AA99}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1-458B-A94E-FAB48BB6B1B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{78979B8F-263D-412C-8785-69F3A37FD734}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11-458B-A94E-FAB48BB6B1B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{FE578A5E-A9EB-4CCC-B728-C2BCD6E5FF24}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11-458B-A94E-FAB48BB6B1B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{7AFB0196-2793-49F4-9E07-A048C5F80315}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11-458B-A94E-FAB48BB6B1B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{FFC37F35-47DF-4BAF-89D7-90CB528EAD09}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11-458B-A94E-FAB48BB6B1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11-458B-A94E-FAB48BB6B1B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主なところで、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財源対策債の増（２，４６０千円）及び一般補助施設整備等事業債</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１，９２３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千円）により、元利償還金が昨年度から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５，２５２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となった。今後は、下水道事業会計において公営企業会計適用債に対する繰入により増加するものと思われる。一般会計では、令和元年度にゆのまえ温泉湯楽里の大規模改修、令和２年度に中学校外部改修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の過疎対策事業債を活用した事業を行っており、据置期間が終了する令和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段階的に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公債費が増加するものと思われる。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今後も、新たな借入を抑制するなど、計画的な起債管理を行っていく必要がある。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満期一括償還地方債について、過去においても借り入れを行っていない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年度は、将来負担額が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１６４，４４３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も増加したため、将来負担率は昨年度に比べて小さくなったがマイナスで推移している。充当可能基金は近年同水準を維持しており、今後も社会保障費の増に対応するため等、必要に応じ、将来に備えて積み立てていく方針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財政調整基金に１０，９９９千円、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減債基金に普通交付税追加交付分（臨時財政対策債償還基金費）から１８，２０３千円、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ふるさと応援基金へふるさと寄附金から２０，０００千円の積立を行った。また、ふるさと応援基金から移住定住事業等へ活用するため６，３６１千円の取り崩しを行った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ことから基金全体としては１８２，９１１千円の増となった。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ふるさと応援基金については、平成３０年度から毎年度基金を活用し、事業を実施していっているため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ふるさと寄附金の増減により残高が増減ずる。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現在作成中の個別計画により、施設の長寿命化等に財源不足が生じると見込まれるため、短期的には公共施設等整備基金への積立等により微増となる見込みだが、中長期的には減少していく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公共施設等整備基金：公共施設等の老朽化による長寿命化等に係る財源不足に対応するための基金。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情報通信関連事業整備基金：情報通信関連事業にかかる財源を確保するための基金。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公共施設等整備基金：公共施設等の長寿命化等に係る財源不足に対応するため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２０，０１７千円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積み立てを行った。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地域福祉基金：高齢者施設改修工事事業に係る財源として２５，６００千円取り崩しを行った。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情報通信関連事業基金：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情報通信関連事業にかかる財源を確保するため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６０，０００千円積み立てを行った。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公共施設等整備基金：個別計画の作成を行うことで財源不足額が見えてくるため、その後に基金積み立て額等の計画を作成し計画的な積み立てを行う。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財政調整基金については基金利息及び余剰金を積み立てたため、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１００，９９９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普通交付税の減や人口減少による税収の減が想定されることや、老朽化した施設の更新等が控えているため、中長期的には取り崩しを行う必要があり、減少が見込まれる。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減債基金については、普通交付税追加交付分（臨時財政対策債償還基金費）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及び利子分を積み立てたため、１０，２０３千円の増となった。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現在の借入利率は概ね低く抑えられているため、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残高については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ほぼ横ばいで推移するものと見込まれる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について、類似団体平均と比較して高い状況で推移している。これは、老朽化した建物が多く、更新時期が近づいていることを表している。施設の統廃合を含め、長寿命化、新規建設等を早急に判断するためにも、公共施設等総合管理計画の見直しと個別計画を策定しなければならないと考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93" name="楕円 92"/>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94" name="有形固定資産減価償却率該当値テキスト"/>
        <xdr:cNvSpPr txBox="1"/>
      </xdr:nvSpPr>
      <xdr:spPr>
        <a:xfrm>
          <a:off x="4813300"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95" name="楕円 94"/>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121285</xdr:rowOff>
    </xdr:to>
    <xdr:cxnSp macro="">
      <xdr:nvCxnSpPr>
        <xdr:cNvPr id="96" name="直線コネクタ 95"/>
        <xdr:cNvCxnSpPr/>
      </xdr:nvCxnSpPr>
      <xdr:spPr>
        <a:xfrm>
          <a:off x="4051300" y="652907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39642</xdr:rowOff>
    </xdr:from>
    <xdr:to>
      <xdr:col>15</xdr:col>
      <xdr:colOff>187325</xdr:colOff>
      <xdr:row>33</xdr:row>
      <xdr:rowOff>141243</xdr:rowOff>
    </xdr:to>
    <xdr:sp macro="" textlink="">
      <xdr:nvSpPr>
        <xdr:cNvPr id="97" name="楕円 96"/>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90442</xdr:rowOff>
    </xdr:from>
    <xdr:to>
      <xdr:col>19</xdr:col>
      <xdr:colOff>136525</xdr:colOff>
      <xdr:row>33</xdr:row>
      <xdr:rowOff>99695</xdr:rowOff>
    </xdr:to>
    <xdr:cxnSp macro="">
      <xdr:nvCxnSpPr>
        <xdr:cNvPr id="98" name="直線コネクタ 97"/>
        <xdr:cNvCxnSpPr/>
      </xdr:nvCxnSpPr>
      <xdr:spPr>
        <a:xfrm>
          <a:off x="3289300" y="651981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113665</xdr:rowOff>
    </xdr:from>
    <xdr:to>
      <xdr:col>11</xdr:col>
      <xdr:colOff>187325</xdr:colOff>
      <xdr:row>34</xdr:row>
      <xdr:rowOff>43815</xdr:rowOff>
    </xdr:to>
    <xdr:sp macro="" textlink="">
      <xdr:nvSpPr>
        <xdr:cNvPr id="99" name="楕円 98"/>
        <xdr:cNvSpPr/>
      </xdr:nvSpPr>
      <xdr:spPr>
        <a:xfrm>
          <a:off x="247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90442</xdr:rowOff>
    </xdr:from>
    <xdr:to>
      <xdr:col>15</xdr:col>
      <xdr:colOff>136525</xdr:colOff>
      <xdr:row>33</xdr:row>
      <xdr:rowOff>164465</xdr:rowOff>
    </xdr:to>
    <xdr:cxnSp macro="">
      <xdr:nvCxnSpPr>
        <xdr:cNvPr id="100" name="直線コネクタ 99"/>
        <xdr:cNvCxnSpPr/>
      </xdr:nvCxnSpPr>
      <xdr:spPr>
        <a:xfrm flipV="1">
          <a:off x="2527300" y="651981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58148</xdr:rowOff>
    </xdr:from>
    <xdr:to>
      <xdr:col>7</xdr:col>
      <xdr:colOff>187325</xdr:colOff>
      <xdr:row>33</xdr:row>
      <xdr:rowOff>159748</xdr:rowOff>
    </xdr:to>
    <xdr:sp macro="" textlink="">
      <xdr:nvSpPr>
        <xdr:cNvPr id="101" name="楕円 100"/>
        <xdr:cNvSpPr/>
      </xdr:nvSpPr>
      <xdr:spPr>
        <a:xfrm>
          <a:off x="1714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108948</xdr:rowOff>
    </xdr:from>
    <xdr:to>
      <xdr:col>11</xdr:col>
      <xdr:colOff>136525</xdr:colOff>
      <xdr:row>33</xdr:row>
      <xdr:rowOff>164465</xdr:rowOff>
    </xdr:to>
    <xdr:cxnSp macro="">
      <xdr:nvCxnSpPr>
        <xdr:cNvPr id="102" name="直線コネクタ 101"/>
        <xdr:cNvCxnSpPr/>
      </xdr:nvCxnSpPr>
      <xdr:spPr>
        <a:xfrm>
          <a:off x="1765300" y="65383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107"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108" name="n_2mainValue有形固定資産減価償却率"/>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34942</xdr:rowOff>
    </xdr:from>
    <xdr:ext cx="405111" cy="259045"/>
    <xdr:sp macro="" textlink="">
      <xdr:nvSpPr>
        <xdr:cNvPr id="109" name="n_3mainValue有形固定資産減価償却率"/>
        <xdr:cNvSpPr txBox="1"/>
      </xdr:nvSpPr>
      <xdr:spPr>
        <a:xfrm>
          <a:off x="23247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150875</xdr:rowOff>
    </xdr:from>
    <xdr:ext cx="405111" cy="259045"/>
    <xdr:sp macro="" textlink="">
      <xdr:nvSpPr>
        <xdr:cNvPr id="110" name="n_4mainValue有形固定資産減価償却率"/>
        <xdr:cNvSpPr txBox="1"/>
      </xdr:nvSpPr>
      <xdr:spPr>
        <a:xfrm>
          <a:off x="1562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類似団体と比較して、高い状況で推移しているが、全国平均、熊本県平均を下回っている。自主財源の乏しい本町においては、地方債の借入抑制等の対策を行ってきた成果であり、今後も継続して実施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80328</xdr:rowOff>
    </xdr:from>
    <xdr:to>
      <xdr:col>76</xdr:col>
      <xdr:colOff>73025</xdr:colOff>
      <xdr:row>29</xdr:row>
      <xdr:rowOff>10478</xdr:rowOff>
    </xdr:to>
    <xdr:sp macro="" textlink="">
      <xdr:nvSpPr>
        <xdr:cNvPr id="155" name="楕円 154"/>
        <xdr:cNvSpPr/>
      </xdr:nvSpPr>
      <xdr:spPr>
        <a:xfrm>
          <a:off x="14744700" y="5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58755</xdr:rowOff>
    </xdr:from>
    <xdr:ext cx="469744" cy="259045"/>
    <xdr:sp macro="" textlink="">
      <xdr:nvSpPr>
        <xdr:cNvPr id="156" name="債務償還比率該当値テキスト"/>
        <xdr:cNvSpPr txBox="1"/>
      </xdr:nvSpPr>
      <xdr:spPr>
        <a:xfrm>
          <a:off x="14846300" y="563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55340</xdr:rowOff>
    </xdr:from>
    <xdr:to>
      <xdr:col>72</xdr:col>
      <xdr:colOff>123825</xdr:colOff>
      <xdr:row>30</xdr:row>
      <xdr:rowOff>156940</xdr:rowOff>
    </xdr:to>
    <xdr:sp macro="" textlink="">
      <xdr:nvSpPr>
        <xdr:cNvPr id="157" name="楕円 156"/>
        <xdr:cNvSpPr/>
      </xdr:nvSpPr>
      <xdr:spPr>
        <a:xfrm>
          <a:off x="14033500" y="59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131128</xdr:rowOff>
    </xdr:from>
    <xdr:to>
      <xdr:col>76</xdr:col>
      <xdr:colOff>22225</xdr:colOff>
      <xdr:row>30</xdr:row>
      <xdr:rowOff>106140</xdr:rowOff>
    </xdr:to>
    <xdr:cxnSp macro="">
      <xdr:nvCxnSpPr>
        <xdr:cNvPr id="158" name="直線コネクタ 157"/>
        <xdr:cNvCxnSpPr/>
      </xdr:nvCxnSpPr>
      <xdr:spPr>
        <a:xfrm flipV="1">
          <a:off x="14084300" y="5703253"/>
          <a:ext cx="711200" cy="3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55351</xdr:rowOff>
    </xdr:from>
    <xdr:to>
      <xdr:col>68</xdr:col>
      <xdr:colOff>123825</xdr:colOff>
      <xdr:row>31</xdr:row>
      <xdr:rowOff>156951</xdr:rowOff>
    </xdr:to>
    <xdr:sp macro="" textlink="">
      <xdr:nvSpPr>
        <xdr:cNvPr id="159" name="楕円 158"/>
        <xdr:cNvSpPr/>
      </xdr:nvSpPr>
      <xdr:spPr>
        <a:xfrm>
          <a:off x="13271500" y="61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106140</xdr:rowOff>
    </xdr:from>
    <xdr:to>
      <xdr:col>72</xdr:col>
      <xdr:colOff>73025</xdr:colOff>
      <xdr:row>31</xdr:row>
      <xdr:rowOff>106151</xdr:rowOff>
    </xdr:to>
    <xdr:cxnSp macro="">
      <xdr:nvCxnSpPr>
        <xdr:cNvPr id="160" name="直線コネクタ 159"/>
        <xdr:cNvCxnSpPr/>
      </xdr:nvCxnSpPr>
      <xdr:spPr>
        <a:xfrm flipV="1">
          <a:off x="13322300" y="6021165"/>
          <a:ext cx="762000" cy="1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119401</xdr:rowOff>
    </xdr:from>
    <xdr:to>
      <xdr:col>64</xdr:col>
      <xdr:colOff>123825</xdr:colOff>
      <xdr:row>32</xdr:row>
      <xdr:rowOff>49551</xdr:rowOff>
    </xdr:to>
    <xdr:sp macro="" textlink="">
      <xdr:nvSpPr>
        <xdr:cNvPr id="161" name="楕円 160"/>
        <xdr:cNvSpPr/>
      </xdr:nvSpPr>
      <xdr:spPr>
        <a:xfrm>
          <a:off x="12509500" y="62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106151</xdr:rowOff>
    </xdr:from>
    <xdr:to>
      <xdr:col>68</xdr:col>
      <xdr:colOff>73025</xdr:colOff>
      <xdr:row>31</xdr:row>
      <xdr:rowOff>170201</xdr:rowOff>
    </xdr:to>
    <xdr:cxnSp macro="">
      <xdr:nvCxnSpPr>
        <xdr:cNvPr id="162" name="直線コネクタ 161"/>
        <xdr:cNvCxnSpPr/>
      </xdr:nvCxnSpPr>
      <xdr:spPr>
        <a:xfrm flipV="1">
          <a:off x="12560300" y="6192626"/>
          <a:ext cx="7620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145659</xdr:rowOff>
    </xdr:from>
    <xdr:to>
      <xdr:col>60</xdr:col>
      <xdr:colOff>123825</xdr:colOff>
      <xdr:row>31</xdr:row>
      <xdr:rowOff>75809</xdr:rowOff>
    </xdr:to>
    <xdr:sp macro="" textlink="">
      <xdr:nvSpPr>
        <xdr:cNvPr id="163" name="楕円 162"/>
        <xdr:cNvSpPr/>
      </xdr:nvSpPr>
      <xdr:spPr>
        <a:xfrm>
          <a:off x="11747500" y="6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25009</xdr:rowOff>
    </xdr:from>
    <xdr:to>
      <xdr:col>64</xdr:col>
      <xdr:colOff>73025</xdr:colOff>
      <xdr:row>31</xdr:row>
      <xdr:rowOff>170201</xdr:rowOff>
    </xdr:to>
    <xdr:cxnSp macro="">
      <xdr:nvCxnSpPr>
        <xdr:cNvPr id="164" name="直線コネクタ 163"/>
        <xdr:cNvCxnSpPr/>
      </xdr:nvCxnSpPr>
      <xdr:spPr>
        <a:xfrm>
          <a:off x="11798300" y="6111484"/>
          <a:ext cx="762000" cy="1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148067</xdr:rowOff>
    </xdr:from>
    <xdr:ext cx="469744" cy="259045"/>
    <xdr:sp macro="" textlink="">
      <xdr:nvSpPr>
        <xdr:cNvPr id="169" name="n_1mainValue債務償還比率"/>
        <xdr:cNvSpPr txBox="1"/>
      </xdr:nvSpPr>
      <xdr:spPr>
        <a:xfrm>
          <a:off x="13836727" y="60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148078</xdr:rowOff>
    </xdr:from>
    <xdr:ext cx="469744" cy="259045"/>
    <xdr:sp macro="" textlink="">
      <xdr:nvSpPr>
        <xdr:cNvPr id="170" name="n_2mainValue債務償還比率"/>
        <xdr:cNvSpPr txBox="1"/>
      </xdr:nvSpPr>
      <xdr:spPr>
        <a:xfrm>
          <a:off x="13087427" y="623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40678</xdr:rowOff>
    </xdr:from>
    <xdr:ext cx="469744" cy="259045"/>
    <xdr:sp macro="" textlink="">
      <xdr:nvSpPr>
        <xdr:cNvPr id="171" name="n_3mainValue債務償還比率"/>
        <xdr:cNvSpPr txBox="1"/>
      </xdr:nvSpPr>
      <xdr:spPr>
        <a:xfrm>
          <a:off x="12325427" y="6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66936</xdr:rowOff>
    </xdr:from>
    <xdr:ext cx="469744" cy="259045"/>
    <xdr:sp macro="" textlink="">
      <xdr:nvSpPr>
        <xdr:cNvPr id="172" name="n_4mainValue債務償還比率"/>
        <xdr:cNvSpPr txBox="1"/>
      </xdr:nvSpPr>
      <xdr:spPr>
        <a:xfrm>
          <a:off x="11563427" y="615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53159</xdr:rowOff>
    </xdr:from>
    <xdr:to>
      <xdr:col>24</xdr:col>
      <xdr:colOff>114300</xdr:colOff>
      <xdr:row>40</xdr:row>
      <xdr:rowOff>154759</xdr:rowOff>
    </xdr:to>
    <xdr:sp macro="" textlink="">
      <xdr:nvSpPr>
        <xdr:cNvPr id="74" name="楕円 73"/>
        <xdr:cNvSpPr/>
      </xdr:nvSpPr>
      <xdr:spPr>
        <a:xfrm>
          <a:off x="4584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31586</xdr:rowOff>
    </xdr:from>
    <xdr:ext cx="405111" cy="259045"/>
    <xdr:sp macro="" textlink="">
      <xdr:nvSpPr>
        <xdr:cNvPr id="75" name="【道路】&#10;有形固定資産減価償却率該当値テキスト"/>
        <xdr:cNvSpPr txBox="1"/>
      </xdr:nvSpPr>
      <xdr:spPr>
        <a:xfrm>
          <a:off x="4673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103959</xdr:rowOff>
    </xdr:to>
    <xdr:cxnSp macro="">
      <xdr:nvCxnSpPr>
        <xdr:cNvPr id="77" name="直線コネクタ 76"/>
        <xdr:cNvCxnSpPr/>
      </xdr:nvCxnSpPr>
      <xdr:spPr>
        <a:xfrm>
          <a:off x="3797300" y="69325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9072</xdr:rowOff>
    </xdr:from>
    <xdr:to>
      <xdr:col>15</xdr:col>
      <xdr:colOff>101600</xdr:colOff>
      <xdr:row>40</xdr:row>
      <xdr:rowOff>110672</xdr:rowOff>
    </xdr:to>
    <xdr:sp macro="" textlink="">
      <xdr:nvSpPr>
        <xdr:cNvPr id="78" name="楕円 77"/>
        <xdr:cNvSpPr/>
      </xdr:nvSpPr>
      <xdr:spPr>
        <a:xfrm>
          <a:off x="2857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74567</xdr:rowOff>
    </xdr:to>
    <xdr:cxnSp macro="">
      <xdr:nvCxnSpPr>
        <xdr:cNvPr id="79" name="直線コネクタ 78"/>
        <xdr:cNvCxnSpPr/>
      </xdr:nvCxnSpPr>
      <xdr:spPr>
        <a:xfrm>
          <a:off x="2908300" y="69178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80" name="楕円 79"/>
        <xdr:cNvSpPr/>
      </xdr:nvSpPr>
      <xdr:spPr>
        <a:xfrm>
          <a:off x="1968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71301</xdr:rowOff>
    </xdr:to>
    <xdr:cxnSp macro="">
      <xdr:nvCxnSpPr>
        <xdr:cNvPr id="81" name="直線コネクタ 80"/>
        <xdr:cNvCxnSpPr/>
      </xdr:nvCxnSpPr>
      <xdr:spPr>
        <a:xfrm flipV="1">
          <a:off x="2019300" y="69178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167459</xdr:rowOff>
    </xdr:from>
    <xdr:to>
      <xdr:col>6</xdr:col>
      <xdr:colOff>38100</xdr:colOff>
      <xdr:row>40</xdr:row>
      <xdr:rowOff>97609</xdr:rowOff>
    </xdr:to>
    <xdr:sp macro="" textlink="">
      <xdr:nvSpPr>
        <xdr:cNvPr id="82" name="楕円 81"/>
        <xdr:cNvSpPr/>
      </xdr:nvSpPr>
      <xdr:spPr>
        <a:xfrm>
          <a:off x="1079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71301</xdr:rowOff>
    </xdr:to>
    <xdr:cxnSp macro="">
      <xdr:nvCxnSpPr>
        <xdr:cNvPr id="83" name="直線コネクタ 82"/>
        <xdr:cNvCxnSpPr/>
      </xdr:nvCxnSpPr>
      <xdr:spPr>
        <a:xfrm>
          <a:off x="1130300" y="69048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道路】&#10;有形固定資産減価償却率"/>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101799</xdr:rowOff>
    </xdr:from>
    <xdr:ext cx="405111" cy="259045"/>
    <xdr:sp macro="" textlink="">
      <xdr:nvSpPr>
        <xdr:cNvPr id="89" name="n_2mainValue【道路】&#10;有形固定資産減価償却率"/>
        <xdr:cNvSpPr txBox="1"/>
      </xdr:nvSpPr>
      <xdr:spPr>
        <a:xfrm>
          <a:off x="2705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90" name="n_3mainValue【道路】&#10;有形固定資産減価償却率"/>
        <xdr:cNvSpPr txBox="1"/>
      </xdr:nvSpPr>
      <xdr:spPr>
        <a:xfrm>
          <a:off x="1816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88736</xdr:rowOff>
    </xdr:from>
    <xdr:ext cx="405111" cy="259045"/>
    <xdr:sp macro="" textlink="">
      <xdr:nvSpPr>
        <xdr:cNvPr id="91" name="n_4mainValue【道路】&#10;有形固定資産減価償却率"/>
        <xdr:cNvSpPr txBox="1"/>
      </xdr:nvSpPr>
      <xdr:spPr>
        <a:xfrm>
          <a:off x="927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75980</xdr:rowOff>
    </xdr:from>
    <xdr:to>
      <xdr:col>55</xdr:col>
      <xdr:colOff>50800</xdr:colOff>
      <xdr:row>42</xdr:row>
      <xdr:rowOff>6130</xdr:rowOff>
    </xdr:to>
    <xdr:sp macro="" textlink="">
      <xdr:nvSpPr>
        <xdr:cNvPr id="131" name="楕円 130"/>
        <xdr:cNvSpPr/>
      </xdr:nvSpPr>
      <xdr:spPr>
        <a:xfrm>
          <a:off x="10426700" y="7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162357</xdr:rowOff>
    </xdr:from>
    <xdr:ext cx="534377" cy="259045"/>
    <xdr:sp macro="" textlink="">
      <xdr:nvSpPr>
        <xdr:cNvPr id="132" name="【道路】&#10;一人当たり延長該当値テキスト"/>
        <xdr:cNvSpPr txBox="1"/>
      </xdr:nvSpPr>
      <xdr:spPr>
        <a:xfrm>
          <a:off x="10515600" y="70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78336</xdr:rowOff>
    </xdr:from>
    <xdr:to>
      <xdr:col>50</xdr:col>
      <xdr:colOff>165100</xdr:colOff>
      <xdr:row>42</xdr:row>
      <xdr:rowOff>8486</xdr:rowOff>
    </xdr:to>
    <xdr:sp macro="" textlink="">
      <xdr:nvSpPr>
        <xdr:cNvPr id="133" name="楕円 132"/>
        <xdr:cNvSpPr/>
      </xdr:nvSpPr>
      <xdr:spPr>
        <a:xfrm>
          <a:off x="9588500" y="71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126780</xdr:rowOff>
    </xdr:from>
    <xdr:to>
      <xdr:col>55</xdr:col>
      <xdr:colOff>0</xdr:colOff>
      <xdr:row>41</xdr:row>
      <xdr:rowOff>129136</xdr:rowOff>
    </xdr:to>
    <xdr:cxnSp macro="">
      <xdr:nvCxnSpPr>
        <xdr:cNvPr id="134" name="直線コネクタ 133"/>
        <xdr:cNvCxnSpPr/>
      </xdr:nvCxnSpPr>
      <xdr:spPr>
        <a:xfrm flipV="1">
          <a:off x="9639300" y="7156230"/>
          <a:ext cx="8382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79531</xdr:rowOff>
    </xdr:from>
    <xdr:to>
      <xdr:col>46</xdr:col>
      <xdr:colOff>38100</xdr:colOff>
      <xdr:row>42</xdr:row>
      <xdr:rowOff>9681</xdr:rowOff>
    </xdr:to>
    <xdr:sp macro="" textlink="">
      <xdr:nvSpPr>
        <xdr:cNvPr id="135" name="楕円 134"/>
        <xdr:cNvSpPr/>
      </xdr:nvSpPr>
      <xdr:spPr>
        <a:xfrm>
          <a:off x="8699500" y="71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129136</xdr:rowOff>
    </xdr:from>
    <xdr:to>
      <xdr:col>50</xdr:col>
      <xdr:colOff>114300</xdr:colOff>
      <xdr:row>41</xdr:row>
      <xdr:rowOff>130331</xdr:rowOff>
    </xdr:to>
    <xdr:cxnSp macro="">
      <xdr:nvCxnSpPr>
        <xdr:cNvPr id="136" name="直線コネクタ 135"/>
        <xdr:cNvCxnSpPr/>
      </xdr:nvCxnSpPr>
      <xdr:spPr>
        <a:xfrm flipV="1">
          <a:off x="8750300" y="715858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158562</xdr:rowOff>
    </xdr:from>
    <xdr:to>
      <xdr:col>41</xdr:col>
      <xdr:colOff>101600</xdr:colOff>
      <xdr:row>42</xdr:row>
      <xdr:rowOff>88712</xdr:rowOff>
    </xdr:to>
    <xdr:sp macro="" textlink="">
      <xdr:nvSpPr>
        <xdr:cNvPr id="137" name="楕円 136"/>
        <xdr:cNvSpPr/>
      </xdr:nvSpPr>
      <xdr:spPr>
        <a:xfrm>
          <a:off x="7810500" y="71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130331</xdr:rowOff>
    </xdr:from>
    <xdr:to>
      <xdr:col>45</xdr:col>
      <xdr:colOff>177800</xdr:colOff>
      <xdr:row>42</xdr:row>
      <xdr:rowOff>37912</xdr:rowOff>
    </xdr:to>
    <xdr:cxnSp macro="">
      <xdr:nvCxnSpPr>
        <xdr:cNvPr id="138" name="直線コネクタ 137"/>
        <xdr:cNvCxnSpPr/>
      </xdr:nvCxnSpPr>
      <xdr:spPr>
        <a:xfrm flipV="1">
          <a:off x="7861300" y="7159781"/>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96331</xdr:rowOff>
    </xdr:from>
    <xdr:to>
      <xdr:col>36</xdr:col>
      <xdr:colOff>165100</xdr:colOff>
      <xdr:row>42</xdr:row>
      <xdr:rowOff>26481</xdr:rowOff>
    </xdr:to>
    <xdr:sp macro="" textlink="">
      <xdr:nvSpPr>
        <xdr:cNvPr id="139" name="楕円 138"/>
        <xdr:cNvSpPr/>
      </xdr:nvSpPr>
      <xdr:spPr>
        <a:xfrm>
          <a:off x="6921500" y="71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147131</xdr:rowOff>
    </xdr:from>
    <xdr:to>
      <xdr:col>41</xdr:col>
      <xdr:colOff>50800</xdr:colOff>
      <xdr:row>42</xdr:row>
      <xdr:rowOff>37912</xdr:rowOff>
    </xdr:to>
    <xdr:cxnSp macro="">
      <xdr:nvCxnSpPr>
        <xdr:cNvPr id="140" name="直線コネクタ 139"/>
        <xdr:cNvCxnSpPr/>
      </xdr:nvCxnSpPr>
      <xdr:spPr>
        <a:xfrm>
          <a:off x="6972300" y="7176581"/>
          <a:ext cx="889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171063</xdr:rowOff>
    </xdr:from>
    <xdr:ext cx="534377" cy="259045"/>
    <xdr:sp macro="" textlink="">
      <xdr:nvSpPr>
        <xdr:cNvPr id="145" name="n_1mainValue【道路】&#10;一人当たり延長"/>
        <xdr:cNvSpPr txBox="1"/>
      </xdr:nvSpPr>
      <xdr:spPr>
        <a:xfrm>
          <a:off x="9359411" y="72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808</xdr:rowOff>
    </xdr:from>
    <xdr:ext cx="534377" cy="259045"/>
    <xdr:sp macro="" textlink="">
      <xdr:nvSpPr>
        <xdr:cNvPr id="146" name="n_2mainValue【道路】&#10;一人当たり延長"/>
        <xdr:cNvSpPr txBox="1"/>
      </xdr:nvSpPr>
      <xdr:spPr>
        <a:xfrm>
          <a:off x="8483111" y="72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79839</xdr:rowOff>
    </xdr:from>
    <xdr:ext cx="469744" cy="259045"/>
    <xdr:sp macro="" textlink="">
      <xdr:nvSpPr>
        <xdr:cNvPr id="147" name="n_3mainValue【道路】&#10;一人当たり延長"/>
        <xdr:cNvSpPr txBox="1"/>
      </xdr:nvSpPr>
      <xdr:spPr>
        <a:xfrm>
          <a:off x="7626427" y="72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17608</xdr:rowOff>
    </xdr:from>
    <xdr:ext cx="534377" cy="259045"/>
    <xdr:sp macro="" textlink="">
      <xdr:nvSpPr>
        <xdr:cNvPr id="148" name="n_4mainValue【道路】&#10;一人当たり延長"/>
        <xdr:cNvSpPr txBox="1"/>
      </xdr:nvSpPr>
      <xdr:spPr>
        <a:xfrm>
          <a:off x="6705111" y="72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90" name="楕円 189"/>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1" name="【橋りょう・トンネル】&#10;有形固定資産減価償却率該当値テキスト"/>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92" name="楕円 191"/>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83276</xdr:rowOff>
    </xdr:to>
    <xdr:cxnSp macro="">
      <xdr:nvCxnSpPr>
        <xdr:cNvPr id="193" name="直線コネクタ 192"/>
        <xdr:cNvCxnSpPr/>
      </xdr:nvCxnSpPr>
      <xdr:spPr>
        <a:xfrm>
          <a:off x="3797300" y="1052539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4" name="楕円 193"/>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66947</xdr:rowOff>
    </xdr:to>
    <xdr:cxnSp macro="">
      <xdr:nvCxnSpPr>
        <xdr:cNvPr id="195" name="直線コネクタ 194"/>
        <xdr:cNvCxnSpPr/>
      </xdr:nvCxnSpPr>
      <xdr:spPr>
        <a:xfrm>
          <a:off x="2908300" y="105074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6" name="楕円 195"/>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68580</xdr:rowOff>
    </xdr:to>
    <xdr:cxnSp macro="">
      <xdr:nvCxnSpPr>
        <xdr:cNvPr id="197" name="直線コネクタ 196"/>
        <xdr:cNvCxnSpPr/>
      </xdr:nvCxnSpPr>
      <xdr:spPr>
        <a:xfrm flipV="1">
          <a:off x="2019300" y="105074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8" name="楕円 197"/>
        <xdr:cNvSpPr/>
      </xdr:nvSpPr>
      <xdr:spPr>
        <a:xfrm>
          <a:off x="1079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68580</xdr:rowOff>
    </xdr:to>
    <xdr:cxnSp macro="">
      <xdr:nvCxnSpPr>
        <xdr:cNvPr id="199" name="直線コネクタ 198"/>
        <xdr:cNvCxnSpPr/>
      </xdr:nvCxnSpPr>
      <xdr:spPr>
        <a:xfrm>
          <a:off x="1130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4" name="n_1mainValue【橋りょう・トンネル】&#10;有形固定資産減価償却率"/>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5" name="n_2mainValue【橋りょう・トンネ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6" name="n_3mainValue【橋りょう・トンネ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7" name="n_4main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124009</xdr:rowOff>
    </xdr:from>
    <xdr:to>
      <xdr:col>55</xdr:col>
      <xdr:colOff>50800</xdr:colOff>
      <xdr:row>63</xdr:row>
      <xdr:rowOff>54159</xdr:rowOff>
    </xdr:to>
    <xdr:sp macro="" textlink="">
      <xdr:nvSpPr>
        <xdr:cNvPr id="245" name="楕円 244"/>
        <xdr:cNvSpPr/>
      </xdr:nvSpPr>
      <xdr:spPr>
        <a:xfrm>
          <a:off x="10426700" y="107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102436</xdr:rowOff>
    </xdr:from>
    <xdr:ext cx="599010" cy="259045"/>
    <xdr:sp macro="" textlink="">
      <xdr:nvSpPr>
        <xdr:cNvPr id="246" name="【橋りょう・トンネル】&#10;一人当たり有形固定資産（償却資産）額該当値テキスト"/>
        <xdr:cNvSpPr txBox="1"/>
      </xdr:nvSpPr>
      <xdr:spPr>
        <a:xfrm>
          <a:off x="10515600" y="107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127598</xdr:rowOff>
    </xdr:from>
    <xdr:to>
      <xdr:col>50</xdr:col>
      <xdr:colOff>165100</xdr:colOff>
      <xdr:row>63</xdr:row>
      <xdr:rowOff>57748</xdr:rowOff>
    </xdr:to>
    <xdr:sp macro="" textlink="">
      <xdr:nvSpPr>
        <xdr:cNvPr id="247" name="楕円 246"/>
        <xdr:cNvSpPr/>
      </xdr:nvSpPr>
      <xdr:spPr>
        <a:xfrm>
          <a:off x="9588500" y="10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3359</xdr:rowOff>
    </xdr:from>
    <xdr:to>
      <xdr:col>55</xdr:col>
      <xdr:colOff>0</xdr:colOff>
      <xdr:row>63</xdr:row>
      <xdr:rowOff>6948</xdr:rowOff>
    </xdr:to>
    <xdr:cxnSp macro="">
      <xdr:nvCxnSpPr>
        <xdr:cNvPr id="248" name="直線コネクタ 247"/>
        <xdr:cNvCxnSpPr/>
      </xdr:nvCxnSpPr>
      <xdr:spPr>
        <a:xfrm flipV="1">
          <a:off x="9639300" y="10804709"/>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131014</xdr:rowOff>
    </xdr:from>
    <xdr:to>
      <xdr:col>46</xdr:col>
      <xdr:colOff>38100</xdr:colOff>
      <xdr:row>63</xdr:row>
      <xdr:rowOff>61164</xdr:rowOff>
    </xdr:to>
    <xdr:sp macro="" textlink="">
      <xdr:nvSpPr>
        <xdr:cNvPr id="249" name="楕円 248"/>
        <xdr:cNvSpPr/>
      </xdr:nvSpPr>
      <xdr:spPr>
        <a:xfrm>
          <a:off x="8699500" y="107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6948</xdr:rowOff>
    </xdr:from>
    <xdr:to>
      <xdr:col>50</xdr:col>
      <xdr:colOff>114300</xdr:colOff>
      <xdr:row>63</xdr:row>
      <xdr:rowOff>10364</xdr:rowOff>
    </xdr:to>
    <xdr:cxnSp macro="">
      <xdr:nvCxnSpPr>
        <xdr:cNvPr id="250" name="直線コネクタ 249"/>
        <xdr:cNvCxnSpPr/>
      </xdr:nvCxnSpPr>
      <xdr:spPr>
        <a:xfrm flipV="1">
          <a:off x="8750300" y="1080829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143439</xdr:rowOff>
    </xdr:from>
    <xdr:to>
      <xdr:col>41</xdr:col>
      <xdr:colOff>101600</xdr:colOff>
      <xdr:row>63</xdr:row>
      <xdr:rowOff>73589</xdr:rowOff>
    </xdr:to>
    <xdr:sp macro="" textlink="">
      <xdr:nvSpPr>
        <xdr:cNvPr id="251" name="楕円 250"/>
        <xdr:cNvSpPr/>
      </xdr:nvSpPr>
      <xdr:spPr>
        <a:xfrm>
          <a:off x="7810500" y="107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10364</xdr:rowOff>
    </xdr:from>
    <xdr:to>
      <xdr:col>45</xdr:col>
      <xdr:colOff>177800</xdr:colOff>
      <xdr:row>63</xdr:row>
      <xdr:rowOff>22789</xdr:rowOff>
    </xdr:to>
    <xdr:cxnSp macro="">
      <xdr:nvCxnSpPr>
        <xdr:cNvPr id="252" name="直線コネクタ 251"/>
        <xdr:cNvCxnSpPr/>
      </xdr:nvCxnSpPr>
      <xdr:spPr>
        <a:xfrm flipV="1">
          <a:off x="7861300" y="10811714"/>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146279</xdr:rowOff>
    </xdr:from>
    <xdr:to>
      <xdr:col>36</xdr:col>
      <xdr:colOff>165100</xdr:colOff>
      <xdr:row>63</xdr:row>
      <xdr:rowOff>76429</xdr:rowOff>
    </xdr:to>
    <xdr:sp macro="" textlink="">
      <xdr:nvSpPr>
        <xdr:cNvPr id="253" name="楕円 252"/>
        <xdr:cNvSpPr/>
      </xdr:nvSpPr>
      <xdr:spPr>
        <a:xfrm>
          <a:off x="6921500" y="10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22789</xdr:rowOff>
    </xdr:from>
    <xdr:to>
      <xdr:col>41</xdr:col>
      <xdr:colOff>50800</xdr:colOff>
      <xdr:row>63</xdr:row>
      <xdr:rowOff>25629</xdr:rowOff>
    </xdr:to>
    <xdr:cxnSp macro="">
      <xdr:nvCxnSpPr>
        <xdr:cNvPr id="254" name="直線コネクタ 253"/>
        <xdr:cNvCxnSpPr/>
      </xdr:nvCxnSpPr>
      <xdr:spPr>
        <a:xfrm flipV="1">
          <a:off x="6972300" y="10824139"/>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48875</xdr:rowOff>
    </xdr:from>
    <xdr:ext cx="599010" cy="259045"/>
    <xdr:sp macro="" textlink="">
      <xdr:nvSpPr>
        <xdr:cNvPr id="259" name="n_1mainValue【橋りょう・トンネル】&#10;一人当たり有形固定資産（償却資産）額"/>
        <xdr:cNvSpPr txBox="1"/>
      </xdr:nvSpPr>
      <xdr:spPr>
        <a:xfrm>
          <a:off x="9327095" y="108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52291</xdr:rowOff>
    </xdr:from>
    <xdr:ext cx="599010" cy="259045"/>
    <xdr:sp macro="" textlink="">
      <xdr:nvSpPr>
        <xdr:cNvPr id="260" name="n_2mainValue【橋りょう・トンネル】&#10;一人当たり有形固定資産（償却資産）額"/>
        <xdr:cNvSpPr txBox="1"/>
      </xdr:nvSpPr>
      <xdr:spPr>
        <a:xfrm>
          <a:off x="8450795" y="1085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64716</xdr:rowOff>
    </xdr:from>
    <xdr:ext cx="599010" cy="259045"/>
    <xdr:sp macro="" textlink="">
      <xdr:nvSpPr>
        <xdr:cNvPr id="261" name="n_3mainValue【橋りょう・トンネル】&#10;一人当たり有形固定資産（償却資産）額"/>
        <xdr:cNvSpPr txBox="1"/>
      </xdr:nvSpPr>
      <xdr:spPr>
        <a:xfrm>
          <a:off x="7561795" y="10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67556</xdr:rowOff>
    </xdr:from>
    <xdr:ext cx="599010" cy="259045"/>
    <xdr:sp macro="" textlink="">
      <xdr:nvSpPr>
        <xdr:cNvPr id="262" name="n_4mainValue【橋りょう・トンネル】&#10;一人当たり有形固定資産（償却資産）額"/>
        <xdr:cNvSpPr txBox="1"/>
      </xdr:nvSpPr>
      <xdr:spPr>
        <a:xfrm>
          <a:off x="6672795" y="1086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303" name="楕円 302"/>
        <xdr:cNvSpPr/>
      </xdr:nvSpPr>
      <xdr:spPr>
        <a:xfrm>
          <a:off x="4584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304" name="【公営住宅】&#10;有形固定資産減価償却率該当値テキスト"/>
        <xdr:cNvSpPr txBox="1"/>
      </xdr:nvSpPr>
      <xdr:spPr>
        <a:xfrm>
          <a:off x="4673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5" name="楕円 304"/>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84</xdr:row>
      <xdr:rowOff>165736</xdr:rowOff>
    </xdr:to>
    <xdr:cxnSp macro="">
      <xdr:nvCxnSpPr>
        <xdr:cNvPr id="306" name="直線コネクタ 305"/>
        <xdr:cNvCxnSpPr/>
      </xdr:nvCxnSpPr>
      <xdr:spPr>
        <a:xfrm>
          <a:off x="3797300" y="145389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07" name="楕円 306"/>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137161</xdr:rowOff>
    </xdr:to>
    <xdr:cxnSp macro="">
      <xdr:nvCxnSpPr>
        <xdr:cNvPr id="308" name="直線コネクタ 307"/>
        <xdr:cNvCxnSpPr/>
      </xdr:nvCxnSpPr>
      <xdr:spPr>
        <a:xfrm>
          <a:off x="2908300" y="145370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9" name="楕円 308"/>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135255</xdr:rowOff>
    </xdr:from>
    <xdr:to>
      <xdr:col>15</xdr:col>
      <xdr:colOff>50800</xdr:colOff>
      <xdr:row>85</xdr:row>
      <xdr:rowOff>24764</xdr:rowOff>
    </xdr:to>
    <xdr:cxnSp macro="">
      <xdr:nvCxnSpPr>
        <xdr:cNvPr id="310" name="直線コネクタ 309"/>
        <xdr:cNvCxnSpPr/>
      </xdr:nvCxnSpPr>
      <xdr:spPr>
        <a:xfrm flipV="1">
          <a:off x="2019300" y="145370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116839</xdr:rowOff>
    </xdr:from>
    <xdr:to>
      <xdr:col>6</xdr:col>
      <xdr:colOff>38100</xdr:colOff>
      <xdr:row>85</xdr:row>
      <xdr:rowOff>46989</xdr:rowOff>
    </xdr:to>
    <xdr:sp macro="" textlink="">
      <xdr:nvSpPr>
        <xdr:cNvPr id="311" name="楕円 310"/>
        <xdr:cNvSpPr/>
      </xdr:nvSpPr>
      <xdr:spPr>
        <a:xfrm>
          <a:off x="107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167639</xdr:rowOff>
    </xdr:from>
    <xdr:to>
      <xdr:col>10</xdr:col>
      <xdr:colOff>114300</xdr:colOff>
      <xdr:row>85</xdr:row>
      <xdr:rowOff>24764</xdr:rowOff>
    </xdr:to>
    <xdr:cxnSp macro="">
      <xdr:nvCxnSpPr>
        <xdr:cNvPr id="312" name="直線コネクタ 311"/>
        <xdr:cNvCxnSpPr/>
      </xdr:nvCxnSpPr>
      <xdr:spPr>
        <a:xfrm>
          <a:off x="1130300" y="14569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7"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18"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9" name="n_3mainValue【公営住宅】&#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38116</xdr:rowOff>
    </xdr:from>
    <xdr:ext cx="405111" cy="259045"/>
    <xdr:sp macro="" textlink="">
      <xdr:nvSpPr>
        <xdr:cNvPr id="320" name="n_4mainValue【公営住宅】&#10;有形固定資産減価償却率"/>
        <xdr:cNvSpPr txBox="1"/>
      </xdr:nvSpPr>
      <xdr:spPr>
        <a:xfrm>
          <a:off x="927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62" name="楕円 361"/>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155139</xdr:rowOff>
    </xdr:from>
    <xdr:ext cx="469744" cy="259045"/>
    <xdr:sp macro="" textlink="">
      <xdr:nvSpPr>
        <xdr:cNvPr id="363" name="【公営住宅】&#10;一人当たり面積該当値テキスト"/>
        <xdr:cNvSpPr txBox="1"/>
      </xdr:nvSpPr>
      <xdr:spPr>
        <a:xfrm>
          <a:off x="10515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64" name="楕円 363"/>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58674</xdr:rowOff>
    </xdr:to>
    <xdr:cxnSp macro="">
      <xdr:nvCxnSpPr>
        <xdr:cNvPr id="365" name="直線コネクタ 364"/>
        <xdr:cNvCxnSpPr/>
      </xdr:nvCxnSpPr>
      <xdr:spPr>
        <a:xfrm flipV="1">
          <a:off x="9639300" y="1462931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12010</xdr:rowOff>
    </xdr:from>
    <xdr:to>
      <xdr:col>46</xdr:col>
      <xdr:colOff>38100</xdr:colOff>
      <xdr:row>85</xdr:row>
      <xdr:rowOff>113610</xdr:rowOff>
    </xdr:to>
    <xdr:sp macro="" textlink="">
      <xdr:nvSpPr>
        <xdr:cNvPr id="366" name="楕円 365"/>
        <xdr:cNvSpPr/>
      </xdr:nvSpPr>
      <xdr:spPr>
        <a:xfrm>
          <a:off x="8699500" y="14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62810</xdr:rowOff>
    </xdr:to>
    <xdr:cxnSp macro="">
      <xdr:nvCxnSpPr>
        <xdr:cNvPr id="367" name="直線コネクタ 366"/>
        <xdr:cNvCxnSpPr/>
      </xdr:nvCxnSpPr>
      <xdr:spPr>
        <a:xfrm flipV="1">
          <a:off x="8750300" y="1463192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27141</xdr:rowOff>
    </xdr:from>
    <xdr:to>
      <xdr:col>41</xdr:col>
      <xdr:colOff>101600</xdr:colOff>
      <xdr:row>85</xdr:row>
      <xdr:rowOff>128741</xdr:rowOff>
    </xdr:to>
    <xdr:sp macro="" textlink="">
      <xdr:nvSpPr>
        <xdr:cNvPr id="368" name="楕円 367"/>
        <xdr:cNvSpPr/>
      </xdr:nvSpPr>
      <xdr:spPr>
        <a:xfrm>
          <a:off x="78105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62810</xdr:rowOff>
    </xdr:from>
    <xdr:to>
      <xdr:col>45</xdr:col>
      <xdr:colOff>177800</xdr:colOff>
      <xdr:row>85</xdr:row>
      <xdr:rowOff>77941</xdr:rowOff>
    </xdr:to>
    <xdr:cxnSp macro="">
      <xdr:nvCxnSpPr>
        <xdr:cNvPr id="369" name="直線コネクタ 368"/>
        <xdr:cNvCxnSpPr/>
      </xdr:nvCxnSpPr>
      <xdr:spPr>
        <a:xfrm flipV="1">
          <a:off x="7861300" y="14636060"/>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32148</xdr:rowOff>
    </xdr:from>
    <xdr:to>
      <xdr:col>36</xdr:col>
      <xdr:colOff>165100</xdr:colOff>
      <xdr:row>85</xdr:row>
      <xdr:rowOff>133748</xdr:rowOff>
    </xdr:to>
    <xdr:sp macro="" textlink="">
      <xdr:nvSpPr>
        <xdr:cNvPr id="370" name="楕円 369"/>
        <xdr:cNvSpPr/>
      </xdr:nvSpPr>
      <xdr:spPr>
        <a:xfrm>
          <a:off x="6921500" y="14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77941</xdr:rowOff>
    </xdr:from>
    <xdr:to>
      <xdr:col>41</xdr:col>
      <xdr:colOff>50800</xdr:colOff>
      <xdr:row>85</xdr:row>
      <xdr:rowOff>82948</xdr:rowOff>
    </xdr:to>
    <xdr:cxnSp macro="">
      <xdr:nvCxnSpPr>
        <xdr:cNvPr id="371" name="直線コネクタ 370"/>
        <xdr:cNvCxnSpPr/>
      </xdr:nvCxnSpPr>
      <xdr:spPr>
        <a:xfrm flipV="1">
          <a:off x="6972300" y="14651191"/>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76" name="n_1mainValue【公営住宅】&#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104737</xdr:rowOff>
    </xdr:from>
    <xdr:ext cx="469744" cy="259045"/>
    <xdr:sp macro="" textlink="">
      <xdr:nvSpPr>
        <xdr:cNvPr id="377" name="n_2mainValue【公営住宅】&#10;一人当たり面積"/>
        <xdr:cNvSpPr txBox="1"/>
      </xdr:nvSpPr>
      <xdr:spPr>
        <a:xfrm>
          <a:off x="8515427" y="1467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119868</xdr:rowOff>
    </xdr:from>
    <xdr:ext cx="469744" cy="259045"/>
    <xdr:sp macro="" textlink="">
      <xdr:nvSpPr>
        <xdr:cNvPr id="378" name="n_3mainValue【公営住宅】&#10;一人当たり面積"/>
        <xdr:cNvSpPr txBox="1"/>
      </xdr:nvSpPr>
      <xdr:spPr>
        <a:xfrm>
          <a:off x="7626427" y="146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124875</xdr:rowOff>
    </xdr:from>
    <xdr:ext cx="469744" cy="259045"/>
    <xdr:sp macro="" textlink="">
      <xdr:nvSpPr>
        <xdr:cNvPr id="379" name="n_4mainValue【公営住宅】&#10;一人当たり面積"/>
        <xdr:cNvSpPr txBox="1"/>
      </xdr:nvSpPr>
      <xdr:spPr>
        <a:xfrm>
          <a:off x="6737427" y="14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453" name="楕円 452"/>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454"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455" name="楕円 454"/>
        <xdr:cNvSpPr/>
      </xdr:nvSpPr>
      <xdr:spPr>
        <a:xfrm>
          <a:off x="15430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73478</xdr:rowOff>
    </xdr:to>
    <xdr:cxnSp macro="">
      <xdr:nvCxnSpPr>
        <xdr:cNvPr id="456" name="直線コネクタ 455"/>
        <xdr:cNvCxnSpPr/>
      </xdr:nvCxnSpPr>
      <xdr:spPr>
        <a:xfrm flipV="1">
          <a:off x="15481300" y="1064949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78196</xdr:rowOff>
    </xdr:from>
    <xdr:to>
      <xdr:col>76</xdr:col>
      <xdr:colOff>165100</xdr:colOff>
      <xdr:row>63</xdr:row>
      <xdr:rowOff>8346</xdr:rowOff>
    </xdr:to>
    <xdr:sp macro="" textlink="">
      <xdr:nvSpPr>
        <xdr:cNvPr id="457" name="楕円 456"/>
        <xdr:cNvSpPr/>
      </xdr:nvSpPr>
      <xdr:spPr>
        <a:xfrm>
          <a:off x="14541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128996</xdr:rowOff>
    </xdr:to>
    <xdr:cxnSp macro="">
      <xdr:nvCxnSpPr>
        <xdr:cNvPr id="458" name="直線コネクタ 457"/>
        <xdr:cNvCxnSpPr/>
      </xdr:nvCxnSpPr>
      <xdr:spPr>
        <a:xfrm flipV="1">
          <a:off x="14592300" y="107033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97790</xdr:rowOff>
    </xdr:from>
    <xdr:to>
      <xdr:col>72</xdr:col>
      <xdr:colOff>38100</xdr:colOff>
      <xdr:row>63</xdr:row>
      <xdr:rowOff>27940</xdr:rowOff>
    </xdr:to>
    <xdr:sp macro="" textlink="">
      <xdr:nvSpPr>
        <xdr:cNvPr id="459" name="楕円 458"/>
        <xdr:cNvSpPr/>
      </xdr:nvSpPr>
      <xdr:spPr>
        <a:xfrm>
          <a:off x="1365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128996</xdr:rowOff>
    </xdr:from>
    <xdr:to>
      <xdr:col>76</xdr:col>
      <xdr:colOff>114300</xdr:colOff>
      <xdr:row>62</xdr:row>
      <xdr:rowOff>148590</xdr:rowOff>
    </xdr:to>
    <xdr:cxnSp macro="">
      <xdr:nvCxnSpPr>
        <xdr:cNvPr id="460" name="直線コネクタ 459"/>
        <xdr:cNvCxnSpPr/>
      </xdr:nvCxnSpPr>
      <xdr:spPr>
        <a:xfrm flipV="1">
          <a:off x="13703300" y="107588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461" name="楕円 460"/>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148590</xdr:rowOff>
    </xdr:to>
    <xdr:cxnSp macro="">
      <xdr:nvCxnSpPr>
        <xdr:cNvPr id="462" name="直線コネクタ 461"/>
        <xdr:cNvCxnSpPr/>
      </xdr:nvCxnSpPr>
      <xdr:spPr>
        <a:xfrm>
          <a:off x="12814300" y="107409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467" name="n_1mainValue【学校施設】&#10;有形固定資産減価償却率"/>
        <xdr:cNvSpPr txBox="1"/>
      </xdr:nvSpPr>
      <xdr:spPr>
        <a:xfrm>
          <a:off x="15266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170923</xdr:rowOff>
    </xdr:from>
    <xdr:ext cx="405111" cy="259045"/>
    <xdr:sp macro="" textlink="">
      <xdr:nvSpPr>
        <xdr:cNvPr id="468" name="n_2mainValue【学校施設】&#10;有形固定資産減価償却率"/>
        <xdr:cNvSpPr txBox="1"/>
      </xdr:nvSpPr>
      <xdr:spPr>
        <a:xfrm>
          <a:off x="14389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19067</xdr:rowOff>
    </xdr:from>
    <xdr:ext cx="405111" cy="259045"/>
    <xdr:sp macro="" textlink="">
      <xdr:nvSpPr>
        <xdr:cNvPr id="469" name="n_3mainValue【学校施設】&#10;有形固定資産減価償却率"/>
        <xdr:cNvSpPr txBox="1"/>
      </xdr:nvSpPr>
      <xdr:spPr>
        <a:xfrm>
          <a:off x="13500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470" name="n_4mainValue【学校施設】&#10;有形固定資産減価償却率"/>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157546</xdr:rowOff>
    </xdr:from>
    <xdr:to>
      <xdr:col>116</xdr:col>
      <xdr:colOff>114300</xdr:colOff>
      <xdr:row>63</xdr:row>
      <xdr:rowOff>87696</xdr:rowOff>
    </xdr:to>
    <xdr:sp macro="" textlink="">
      <xdr:nvSpPr>
        <xdr:cNvPr id="508" name="楕円 507"/>
        <xdr:cNvSpPr/>
      </xdr:nvSpPr>
      <xdr:spPr>
        <a:xfrm>
          <a:off x="22110700" y="107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09"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159283</xdr:rowOff>
    </xdr:from>
    <xdr:to>
      <xdr:col>112</xdr:col>
      <xdr:colOff>38100</xdr:colOff>
      <xdr:row>63</xdr:row>
      <xdr:rowOff>89433</xdr:rowOff>
    </xdr:to>
    <xdr:sp macro="" textlink="">
      <xdr:nvSpPr>
        <xdr:cNvPr id="510" name="楕円 509"/>
        <xdr:cNvSpPr/>
      </xdr:nvSpPr>
      <xdr:spPr>
        <a:xfrm>
          <a:off x="21272500" y="107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36896</xdr:rowOff>
    </xdr:from>
    <xdr:to>
      <xdr:col>116</xdr:col>
      <xdr:colOff>63500</xdr:colOff>
      <xdr:row>63</xdr:row>
      <xdr:rowOff>38633</xdr:rowOff>
    </xdr:to>
    <xdr:cxnSp macro="">
      <xdr:nvCxnSpPr>
        <xdr:cNvPr id="511" name="直線コネクタ 510"/>
        <xdr:cNvCxnSpPr/>
      </xdr:nvCxnSpPr>
      <xdr:spPr>
        <a:xfrm flipV="1">
          <a:off x="21323300" y="10838246"/>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161295</xdr:rowOff>
    </xdr:from>
    <xdr:to>
      <xdr:col>107</xdr:col>
      <xdr:colOff>101600</xdr:colOff>
      <xdr:row>63</xdr:row>
      <xdr:rowOff>91445</xdr:rowOff>
    </xdr:to>
    <xdr:sp macro="" textlink="">
      <xdr:nvSpPr>
        <xdr:cNvPr id="512" name="楕円 511"/>
        <xdr:cNvSpPr/>
      </xdr:nvSpPr>
      <xdr:spPr>
        <a:xfrm>
          <a:off x="20383500" y="107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38633</xdr:rowOff>
    </xdr:from>
    <xdr:to>
      <xdr:col>111</xdr:col>
      <xdr:colOff>177800</xdr:colOff>
      <xdr:row>63</xdr:row>
      <xdr:rowOff>40645</xdr:rowOff>
    </xdr:to>
    <xdr:cxnSp macro="">
      <xdr:nvCxnSpPr>
        <xdr:cNvPr id="513" name="直線コネクタ 512"/>
        <xdr:cNvCxnSpPr/>
      </xdr:nvCxnSpPr>
      <xdr:spPr>
        <a:xfrm flipV="1">
          <a:off x="20434300" y="1083998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166507</xdr:rowOff>
    </xdr:from>
    <xdr:to>
      <xdr:col>102</xdr:col>
      <xdr:colOff>165100</xdr:colOff>
      <xdr:row>63</xdr:row>
      <xdr:rowOff>96657</xdr:rowOff>
    </xdr:to>
    <xdr:sp macro="" textlink="">
      <xdr:nvSpPr>
        <xdr:cNvPr id="514" name="楕円 513"/>
        <xdr:cNvSpPr/>
      </xdr:nvSpPr>
      <xdr:spPr>
        <a:xfrm>
          <a:off x="19494500" y="107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40645</xdr:rowOff>
    </xdr:from>
    <xdr:to>
      <xdr:col>107</xdr:col>
      <xdr:colOff>50800</xdr:colOff>
      <xdr:row>63</xdr:row>
      <xdr:rowOff>45857</xdr:rowOff>
    </xdr:to>
    <xdr:cxnSp macro="">
      <xdr:nvCxnSpPr>
        <xdr:cNvPr id="515" name="直線コネクタ 514"/>
        <xdr:cNvCxnSpPr/>
      </xdr:nvCxnSpPr>
      <xdr:spPr>
        <a:xfrm flipV="1">
          <a:off x="19545300" y="1084199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168884</xdr:rowOff>
    </xdr:from>
    <xdr:to>
      <xdr:col>98</xdr:col>
      <xdr:colOff>38100</xdr:colOff>
      <xdr:row>63</xdr:row>
      <xdr:rowOff>99034</xdr:rowOff>
    </xdr:to>
    <xdr:sp macro="" textlink="">
      <xdr:nvSpPr>
        <xdr:cNvPr id="516" name="楕円 515"/>
        <xdr:cNvSpPr/>
      </xdr:nvSpPr>
      <xdr:spPr>
        <a:xfrm>
          <a:off x="18605500" y="107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45857</xdr:rowOff>
    </xdr:from>
    <xdr:to>
      <xdr:col>102</xdr:col>
      <xdr:colOff>114300</xdr:colOff>
      <xdr:row>63</xdr:row>
      <xdr:rowOff>48234</xdr:rowOff>
    </xdr:to>
    <xdr:cxnSp macro="">
      <xdr:nvCxnSpPr>
        <xdr:cNvPr id="517" name="直線コネクタ 516"/>
        <xdr:cNvCxnSpPr/>
      </xdr:nvCxnSpPr>
      <xdr:spPr>
        <a:xfrm flipV="1">
          <a:off x="18656300" y="10847207"/>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80560</xdr:rowOff>
    </xdr:from>
    <xdr:ext cx="469744" cy="259045"/>
    <xdr:sp macro="" textlink="">
      <xdr:nvSpPr>
        <xdr:cNvPr id="522" name="n_1mainValue【学校施設】&#10;一人当たり面積"/>
        <xdr:cNvSpPr txBox="1"/>
      </xdr:nvSpPr>
      <xdr:spPr>
        <a:xfrm>
          <a:off x="21075727" y="108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82572</xdr:rowOff>
    </xdr:from>
    <xdr:ext cx="469744" cy="259045"/>
    <xdr:sp macro="" textlink="">
      <xdr:nvSpPr>
        <xdr:cNvPr id="523" name="n_2mainValue【学校施設】&#10;一人当たり面積"/>
        <xdr:cNvSpPr txBox="1"/>
      </xdr:nvSpPr>
      <xdr:spPr>
        <a:xfrm>
          <a:off x="20199427" y="1088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87784</xdr:rowOff>
    </xdr:from>
    <xdr:ext cx="469744" cy="259045"/>
    <xdr:sp macro="" textlink="">
      <xdr:nvSpPr>
        <xdr:cNvPr id="524" name="n_3mainValue【学校施設】&#10;一人当たり面積"/>
        <xdr:cNvSpPr txBox="1"/>
      </xdr:nvSpPr>
      <xdr:spPr>
        <a:xfrm>
          <a:off x="19310427" y="1088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90161</xdr:rowOff>
    </xdr:from>
    <xdr:ext cx="469744" cy="259045"/>
    <xdr:sp macro="" textlink="">
      <xdr:nvSpPr>
        <xdr:cNvPr id="525" name="n_4mainValue【学校施設】&#10;一人当たり面積"/>
        <xdr:cNvSpPr txBox="1"/>
      </xdr:nvSpPr>
      <xdr:spPr>
        <a:xfrm>
          <a:off x="18421427" y="108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1" name="直線コネクタ 550"/>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4"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5" name="直線コネクタ 554"/>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556" name="【児童館】&#10;有形固定資産減価償却率平均値テキスト"/>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7" name="フローチャート: 判断 556"/>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8" name="フローチャート: 判断 557"/>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9" name="フローチャート: 判断 55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60" name="フローチャート: 判断 559"/>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61" name="フローチャート: 判断 560"/>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7" name="楕円 5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569" name="楕円 568"/>
        <xdr:cNvSpPr/>
      </xdr:nvSpPr>
      <xdr:spPr>
        <a:xfrm>
          <a:off x="15430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168729</xdr:rowOff>
    </xdr:to>
    <xdr:cxnSp macro="">
      <xdr:nvCxnSpPr>
        <xdr:cNvPr id="570" name="直線コネクタ 569"/>
        <xdr:cNvCxnSpPr/>
      </xdr:nvCxnSpPr>
      <xdr:spPr>
        <a:xfrm>
          <a:off x="15481300" y="148677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571" name="楕円 570"/>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123008</xdr:rowOff>
    </xdr:to>
    <xdr:cxnSp macro="">
      <xdr:nvCxnSpPr>
        <xdr:cNvPr id="572" name="直線コネクタ 571"/>
        <xdr:cNvCxnSpPr/>
      </xdr:nvCxnSpPr>
      <xdr:spPr>
        <a:xfrm>
          <a:off x="14592300" y="148056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573" name="楕円 572"/>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105427</xdr:rowOff>
    </xdr:from>
    <xdr:ext cx="405111" cy="259045"/>
    <xdr:sp macro="" textlink="">
      <xdr:nvSpPr>
        <xdr:cNvPr id="574"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5"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576"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577"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578" name="n_1mainValue【児童館】&#10;有形固定資産減価償却率"/>
        <xdr:cNvSpPr txBox="1"/>
      </xdr:nvSpPr>
      <xdr:spPr>
        <a:xfrm>
          <a:off x="15266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579" name="n_2mainValue【児童館】&#10;有形固定資産減価償却率"/>
        <xdr:cNvSpPr txBox="1"/>
      </xdr:nvSpPr>
      <xdr:spPr>
        <a:xfrm>
          <a:off x="14389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580"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2" name="直線コネクタ 601"/>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3"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4" name="直線コネクタ 603"/>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5"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06" name="直線コネクタ 605"/>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07" name="【児童館】&#10;一人当たり面積平均値テキスト"/>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08" name="フローチャート: 判断 607"/>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09" name="フローチャート: 判断 608"/>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0" name="フローチャート: 判断 609"/>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1" name="フローチャート: 判断 610"/>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2" name="フローチャート: 判断 611"/>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8" name="楕円 61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1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620" name="楕円 619"/>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28956</xdr:rowOff>
    </xdr:to>
    <xdr:cxnSp macro="">
      <xdr:nvCxnSpPr>
        <xdr:cNvPr id="621" name="直線コネクタ 620"/>
        <xdr:cNvCxnSpPr/>
      </xdr:nvCxnSpPr>
      <xdr:spPr>
        <a:xfrm flipV="1">
          <a:off x="21323300" y="1459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154178</xdr:rowOff>
    </xdr:from>
    <xdr:to>
      <xdr:col>107</xdr:col>
      <xdr:colOff>101600</xdr:colOff>
      <xdr:row>85</xdr:row>
      <xdr:rowOff>84328</xdr:rowOff>
    </xdr:to>
    <xdr:sp macro="" textlink="">
      <xdr:nvSpPr>
        <xdr:cNvPr id="622" name="楕円 621"/>
        <xdr:cNvSpPr/>
      </xdr:nvSpPr>
      <xdr:spPr>
        <a:xfrm>
          <a:off x="20383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28956</xdr:rowOff>
    </xdr:from>
    <xdr:to>
      <xdr:col>111</xdr:col>
      <xdr:colOff>177800</xdr:colOff>
      <xdr:row>85</xdr:row>
      <xdr:rowOff>33528</xdr:rowOff>
    </xdr:to>
    <xdr:cxnSp macro="">
      <xdr:nvCxnSpPr>
        <xdr:cNvPr id="623" name="直線コネクタ 622"/>
        <xdr:cNvCxnSpPr/>
      </xdr:nvCxnSpPr>
      <xdr:spPr>
        <a:xfrm flipV="1">
          <a:off x="20434300" y="1460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624" name="楕円 623"/>
        <xdr:cNvSpPr/>
      </xdr:nvSpPr>
      <xdr:spPr>
        <a:xfrm>
          <a:off x="18605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142003</xdr:rowOff>
    </xdr:from>
    <xdr:ext cx="469744" cy="259045"/>
    <xdr:sp macro="" textlink="">
      <xdr:nvSpPr>
        <xdr:cNvPr id="625" name="n_1ave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26" name="n_2aveValue【児童館】&#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27" name="n_3aveValue【児童館】&#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28" name="n_4ave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629" name="n_1mainValue【児童館】&#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75455</xdr:rowOff>
    </xdr:from>
    <xdr:ext cx="469744" cy="259045"/>
    <xdr:sp macro="" textlink="">
      <xdr:nvSpPr>
        <xdr:cNvPr id="630" name="n_2mainValue【児童館】&#10;一人当たり面積"/>
        <xdr:cNvSpPr txBox="1"/>
      </xdr:nvSpPr>
      <xdr:spPr>
        <a:xfrm>
          <a:off x="20199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631" name="n_4mainValue【児童館】&#10;一人当たり面積"/>
        <xdr:cNvSpPr txBox="1"/>
      </xdr:nvSpPr>
      <xdr:spPr>
        <a:xfrm>
          <a:off x="18421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62"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63" name="フローチャート: 判断 662"/>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64" name="フローチャート: 判断 663"/>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65" name="フローチャート: 判断 664"/>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66" name="フローチャート: 判断 665"/>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67" name="フローチャート: 判断 666"/>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141332</xdr:rowOff>
    </xdr:from>
    <xdr:to>
      <xdr:col>85</xdr:col>
      <xdr:colOff>177800</xdr:colOff>
      <xdr:row>109</xdr:row>
      <xdr:rowOff>71482</xdr:rowOff>
    </xdr:to>
    <xdr:sp macro="" textlink="">
      <xdr:nvSpPr>
        <xdr:cNvPr id="673" name="楕円 672"/>
        <xdr:cNvSpPr/>
      </xdr:nvSpPr>
      <xdr:spPr>
        <a:xfrm>
          <a:off x="162687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56259</xdr:rowOff>
    </xdr:from>
    <xdr:ext cx="405111" cy="259045"/>
    <xdr:sp macro="" textlink="">
      <xdr:nvSpPr>
        <xdr:cNvPr id="674" name="【公民館】&#10;有形固定資産減価償却率該当値テキスト"/>
        <xdr:cNvSpPr txBox="1"/>
      </xdr:nvSpPr>
      <xdr:spPr>
        <a:xfrm>
          <a:off x="16357600" y="1857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675" name="楕円 674"/>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20682</xdr:rowOff>
    </xdr:to>
    <xdr:cxnSp macro="">
      <xdr:nvCxnSpPr>
        <xdr:cNvPr id="676" name="直線コネクタ 675"/>
        <xdr:cNvCxnSpPr/>
      </xdr:nvCxnSpPr>
      <xdr:spPr>
        <a:xfrm>
          <a:off x="15481300" y="187071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139700</xdr:rowOff>
    </xdr:from>
    <xdr:to>
      <xdr:col>76</xdr:col>
      <xdr:colOff>165100</xdr:colOff>
      <xdr:row>109</xdr:row>
      <xdr:rowOff>69850</xdr:rowOff>
    </xdr:to>
    <xdr:sp macro="" textlink="">
      <xdr:nvSpPr>
        <xdr:cNvPr id="677" name="楕円 676"/>
        <xdr:cNvSpPr/>
      </xdr:nvSpPr>
      <xdr:spPr>
        <a:xfrm>
          <a:off x="14541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19050</xdr:rowOff>
    </xdr:from>
    <xdr:to>
      <xdr:col>81</xdr:col>
      <xdr:colOff>50800</xdr:colOff>
      <xdr:row>109</xdr:row>
      <xdr:rowOff>19050</xdr:rowOff>
    </xdr:to>
    <xdr:cxnSp macro="">
      <xdr:nvCxnSpPr>
        <xdr:cNvPr id="678" name="直線コネクタ 677"/>
        <xdr:cNvCxnSpPr/>
      </xdr:nvCxnSpPr>
      <xdr:spPr>
        <a:xfrm>
          <a:off x="14592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679" name="楕円 678"/>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109</xdr:row>
      <xdr:rowOff>19050</xdr:rowOff>
    </xdr:to>
    <xdr:cxnSp macro="">
      <xdr:nvCxnSpPr>
        <xdr:cNvPr id="680" name="直線コネクタ 679"/>
        <xdr:cNvCxnSpPr/>
      </xdr:nvCxnSpPr>
      <xdr:spPr>
        <a:xfrm>
          <a:off x="13703300" y="186058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681" name="楕円 680"/>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108</xdr:row>
      <xdr:rowOff>89263</xdr:rowOff>
    </xdr:to>
    <xdr:cxnSp macro="">
      <xdr:nvCxnSpPr>
        <xdr:cNvPr id="682" name="直線コネクタ 681"/>
        <xdr:cNvCxnSpPr/>
      </xdr:nvCxnSpPr>
      <xdr:spPr>
        <a:xfrm>
          <a:off x="12814300" y="18380529"/>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83"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4"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85"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86"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687" name="n_1mainValue【公民館】&#10;有形固定資産減価償却率"/>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60977</xdr:rowOff>
    </xdr:from>
    <xdr:ext cx="405111" cy="259045"/>
    <xdr:sp macro="" textlink="">
      <xdr:nvSpPr>
        <xdr:cNvPr id="688" name="n_2mainValue【公民館】&#10;有形固定資産減価償却率"/>
        <xdr:cNvSpPr txBox="1"/>
      </xdr:nvSpPr>
      <xdr:spPr>
        <a:xfrm>
          <a:off x="14389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689" name="n_3mainValue【公民館】&#10;有形固定資産減価償却率"/>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690" name="n_4mainValue【公民館】&#10;有形固定資産減価償却率"/>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6" name="テキスト ボックス 70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8" name="テキスト ボックス 70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0" name="テキスト ボックス 70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2" name="テキスト ボックス 7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4" name="直線コネクタ 713"/>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6" name="直線コネクタ 71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17"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18" name="直線コネクタ 717"/>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19"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0" name="フローチャート: 判断 719"/>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1" name="フローチャート: 判断 720"/>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22" name="フローチャート: 判断 721"/>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23" name="フローチャート: 判断 722"/>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4" name="フローチャート: 判断 723"/>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91084</xdr:rowOff>
    </xdr:from>
    <xdr:to>
      <xdr:col>116</xdr:col>
      <xdr:colOff>114300</xdr:colOff>
      <xdr:row>109</xdr:row>
      <xdr:rowOff>21234</xdr:rowOff>
    </xdr:to>
    <xdr:sp macro="" textlink="">
      <xdr:nvSpPr>
        <xdr:cNvPr id="730" name="楕円 729"/>
        <xdr:cNvSpPr/>
      </xdr:nvSpPr>
      <xdr:spPr>
        <a:xfrm>
          <a:off x="22110700" y="186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1"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91236</xdr:rowOff>
    </xdr:from>
    <xdr:to>
      <xdr:col>112</xdr:col>
      <xdr:colOff>38100</xdr:colOff>
      <xdr:row>109</xdr:row>
      <xdr:rowOff>21386</xdr:rowOff>
    </xdr:to>
    <xdr:sp macro="" textlink="">
      <xdr:nvSpPr>
        <xdr:cNvPr id="732" name="楕円 731"/>
        <xdr:cNvSpPr/>
      </xdr:nvSpPr>
      <xdr:spPr>
        <a:xfrm>
          <a:off x="21272500" y="186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141884</xdr:rowOff>
    </xdr:from>
    <xdr:to>
      <xdr:col>116</xdr:col>
      <xdr:colOff>63500</xdr:colOff>
      <xdr:row>108</xdr:row>
      <xdr:rowOff>142036</xdr:rowOff>
    </xdr:to>
    <xdr:cxnSp macro="">
      <xdr:nvCxnSpPr>
        <xdr:cNvPr id="733" name="直線コネクタ 732"/>
        <xdr:cNvCxnSpPr/>
      </xdr:nvCxnSpPr>
      <xdr:spPr>
        <a:xfrm flipV="1">
          <a:off x="21323300" y="1865848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91390</xdr:rowOff>
    </xdr:from>
    <xdr:to>
      <xdr:col>107</xdr:col>
      <xdr:colOff>101600</xdr:colOff>
      <xdr:row>109</xdr:row>
      <xdr:rowOff>21540</xdr:rowOff>
    </xdr:to>
    <xdr:sp macro="" textlink="">
      <xdr:nvSpPr>
        <xdr:cNvPr id="734" name="楕円 733"/>
        <xdr:cNvSpPr/>
      </xdr:nvSpPr>
      <xdr:spPr>
        <a:xfrm>
          <a:off x="20383500" y="18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142036</xdr:rowOff>
    </xdr:from>
    <xdr:to>
      <xdr:col>111</xdr:col>
      <xdr:colOff>177800</xdr:colOff>
      <xdr:row>108</xdr:row>
      <xdr:rowOff>142190</xdr:rowOff>
    </xdr:to>
    <xdr:cxnSp macro="">
      <xdr:nvCxnSpPr>
        <xdr:cNvPr id="735" name="直線コネクタ 734"/>
        <xdr:cNvCxnSpPr/>
      </xdr:nvCxnSpPr>
      <xdr:spPr>
        <a:xfrm flipV="1">
          <a:off x="20434300" y="18658636"/>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90627</xdr:rowOff>
    </xdr:from>
    <xdr:to>
      <xdr:col>102</xdr:col>
      <xdr:colOff>165100</xdr:colOff>
      <xdr:row>109</xdr:row>
      <xdr:rowOff>20777</xdr:rowOff>
    </xdr:to>
    <xdr:sp macro="" textlink="">
      <xdr:nvSpPr>
        <xdr:cNvPr id="736" name="楕円 735"/>
        <xdr:cNvSpPr/>
      </xdr:nvSpPr>
      <xdr:spPr>
        <a:xfrm>
          <a:off x="19494500" y="186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141427</xdr:rowOff>
    </xdr:from>
    <xdr:to>
      <xdr:col>107</xdr:col>
      <xdr:colOff>50800</xdr:colOff>
      <xdr:row>108</xdr:row>
      <xdr:rowOff>142190</xdr:rowOff>
    </xdr:to>
    <xdr:cxnSp macro="">
      <xdr:nvCxnSpPr>
        <xdr:cNvPr id="737" name="直線コネクタ 736"/>
        <xdr:cNvCxnSpPr/>
      </xdr:nvCxnSpPr>
      <xdr:spPr>
        <a:xfrm>
          <a:off x="19545300" y="1865802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8" name="楕円 737"/>
        <xdr:cNvSpPr/>
      </xdr:nvSpPr>
      <xdr:spPr>
        <a:xfrm>
          <a:off x="18605500" y="18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118187</xdr:rowOff>
    </xdr:from>
    <xdr:to>
      <xdr:col>102</xdr:col>
      <xdr:colOff>114300</xdr:colOff>
      <xdr:row>108</xdr:row>
      <xdr:rowOff>141427</xdr:rowOff>
    </xdr:to>
    <xdr:cxnSp macro="">
      <xdr:nvCxnSpPr>
        <xdr:cNvPr id="739" name="直線コネクタ 738"/>
        <xdr:cNvCxnSpPr/>
      </xdr:nvCxnSpPr>
      <xdr:spPr>
        <a:xfrm>
          <a:off x="18656300" y="18634787"/>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0"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1"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42"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43"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12513</xdr:rowOff>
    </xdr:from>
    <xdr:ext cx="469744" cy="259045"/>
    <xdr:sp macro="" textlink="">
      <xdr:nvSpPr>
        <xdr:cNvPr id="744" name="n_1mainValue【公民館】&#10;一人当たり面積"/>
        <xdr:cNvSpPr txBox="1"/>
      </xdr:nvSpPr>
      <xdr:spPr>
        <a:xfrm>
          <a:off x="21075727" y="187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12667</xdr:rowOff>
    </xdr:from>
    <xdr:ext cx="469744" cy="259045"/>
    <xdr:sp macro="" textlink="">
      <xdr:nvSpPr>
        <xdr:cNvPr id="745" name="n_2mainValue【公民館】&#10;一人当たり面積"/>
        <xdr:cNvSpPr txBox="1"/>
      </xdr:nvSpPr>
      <xdr:spPr>
        <a:xfrm>
          <a:off x="20199427" y="187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11904</xdr:rowOff>
    </xdr:from>
    <xdr:ext cx="469744" cy="259045"/>
    <xdr:sp macro="" textlink="">
      <xdr:nvSpPr>
        <xdr:cNvPr id="746" name="n_3mainValue【公民館】&#10;一人当たり面積"/>
        <xdr:cNvSpPr txBox="1"/>
      </xdr:nvSpPr>
      <xdr:spPr>
        <a:xfrm>
          <a:off x="19310427" y="186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747" name="n_4mainValue【公民館】&#10;一人当たり面積"/>
        <xdr:cNvSpPr txBox="1"/>
      </xdr:nvSpPr>
      <xdr:spPr>
        <a:xfrm>
          <a:off x="18421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すべての施設において減価償却率は類似団体平均を上回っており、住宅の建設と合わせ、耐用年数を経過した住宅の募集は行わず、入居者の退去に伴い順次解体を行っているため、減価償却率は下がってくるもの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3"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143510</xdr:rowOff>
    </xdr:from>
    <xdr:to>
      <xdr:col>20</xdr:col>
      <xdr:colOff>38100</xdr:colOff>
      <xdr:row>36</xdr:row>
      <xdr:rowOff>73660</xdr:rowOff>
    </xdr:to>
    <xdr:sp macro="" textlink="">
      <xdr:nvSpPr>
        <xdr:cNvPr id="74" name="楕円 73"/>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76200</xdr:rowOff>
    </xdr:to>
    <xdr:cxnSp macro="">
      <xdr:nvCxnSpPr>
        <xdr:cNvPr id="75" name="直線コネクタ 74"/>
        <xdr:cNvCxnSpPr/>
      </xdr:nvCxnSpPr>
      <xdr:spPr>
        <a:xfrm>
          <a:off x="3797300" y="6195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6" name="楕円 75"/>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22860</xdr:rowOff>
    </xdr:to>
    <xdr:cxnSp macro="">
      <xdr:nvCxnSpPr>
        <xdr:cNvPr id="77" name="直線コネクタ 76"/>
        <xdr:cNvCxnSpPr/>
      </xdr:nvCxnSpPr>
      <xdr:spPr>
        <a:xfrm>
          <a:off x="2908300" y="6141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113030</xdr:rowOff>
    </xdr:from>
    <xdr:to>
      <xdr:col>10</xdr:col>
      <xdr:colOff>165100</xdr:colOff>
      <xdr:row>34</xdr:row>
      <xdr:rowOff>43180</xdr:rowOff>
    </xdr:to>
    <xdr:sp macro="" textlink="">
      <xdr:nvSpPr>
        <xdr:cNvPr id="78" name="楕円 77"/>
        <xdr:cNvSpPr/>
      </xdr:nvSpPr>
      <xdr:spPr>
        <a:xfrm>
          <a:off x="1968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163830</xdr:rowOff>
    </xdr:from>
    <xdr:to>
      <xdr:col>15</xdr:col>
      <xdr:colOff>50800</xdr:colOff>
      <xdr:row>35</xdr:row>
      <xdr:rowOff>140970</xdr:rowOff>
    </xdr:to>
    <xdr:cxnSp macro="">
      <xdr:nvCxnSpPr>
        <xdr:cNvPr id="79" name="直線コネクタ 78"/>
        <xdr:cNvCxnSpPr/>
      </xdr:nvCxnSpPr>
      <xdr:spPr>
        <a:xfrm>
          <a:off x="2019300" y="58216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59690</xdr:rowOff>
    </xdr:from>
    <xdr:to>
      <xdr:col>6</xdr:col>
      <xdr:colOff>38100</xdr:colOff>
      <xdr:row>33</xdr:row>
      <xdr:rowOff>161290</xdr:rowOff>
    </xdr:to>
    <xdr:sp macro="" textlink="">
      <xdr:nvSpPr>
        <xdr:cNvPr id="80" name="楕円 79"/>
        <xdr:cNvSpPr/>
      </xdr:nvSpPr>
      <xdr:spPr>
        <a:xfrm>
          <a:off x="107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110490</xdr:rowOff>
    </xdr:from>
    <xdr:to>
      <xdr:col>10</xdr:col>
      <xdr:colOff>114300</xdr:colOff>
      <xdr:row>33</xdr:row>
      <xdr:rowOff>163830</xdr:rowOff>
    </xdr:to>
    <xdr:cxnSp macro="">
      <xdr:nvCxnSpPr>
        <xdr:cNvPr id="81" name="直線コネクタ 80"/>
        <xdr:cNvCxnSpPr/>
      </xdr:nvCxnSpPr>
      <xdr:spPr>
        <a:xfrm>
          <a:off x="1130300" y="576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83" name="n_2aveValue【図書館】&#10;有形固定資産減価償却率"/>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4" name="n_3aveValue【図書館】&#10;有形固定資産減価償却率"/>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5" name="n_4aveValue【図書館】&#10;有形固定資産減価償却率"/>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90187</xdr:rowOff>
    </xdr:from>
    <xdr:ext cx="405111" cy="259045"/>
    <xdr:sp macro="" textlink="">
      <xdr:nvSpPr>
        <xdr:cNvPr id="86" name="n_1mainValue【図書館】&#10;有形固定資産減価償却率"/>
        <xdr:cNvSpPr txBox="1"/>
      </xdr:nvSpPr>
      <xdr:spPr>
        <a:xfrm>
          <a:off x="3582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7" name="n_2mainValue【図書館】&#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59707</xdr:rowOff>
    </xdr:from>
    <xdr:ext cx="340478" cy="259045"/>
    <xdr:sp macro="" textlink="">
      <xdr:nvSpPr>
        <xdr:cNvPr id="88" name="n_3mainValue【図書館】&#10;有形固定資産減価償却率"/>
        <xdr:cNvSpPr txBox="1"/>
      </xdr:nvSpPr>
      <xdr:spPr>
        <a:xfrm>
          <a:off x="1849061" y="554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6367</xdr:rowOff>
    </xdr:from>
    <xdr:ext cx="340478" cy="259045"/>
    <xdr:sp macro="" textlink="">
      <xdr:nvSpPr>
        <xdr:cNvPr id="89" name="n_4mainValue【図書館】&#10;有形固定資産減価償却率"/>
        <xdr:cNvSpPr txBox="1"/>
      </xdr:nvSpPr>
      <xdr:spPr>
        <a:xfrm>
          <a:off x="960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45974</xdr:rowOff>
    </xdr:from>
    <xdr:to>
      <xdr:col>55</xdr:col>
      <xdr:colOff>50800</xdr:colOff>
      <xdr:row>41</xdr:row>
      <xdr:rowOff>147574</xdr:rowOff>
    </xdr:to>
    <xdr:sp macro="" textlink="">
      <xdr:nvSpPr>
        <xdr:cNvPr id="127" name="楕円 126"/>
        <xdr:cNvSpPr/>
      </xdr:nvSpPr>
      <xdr:spPr>
        <a:xfrm>
          <a:off x="10426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132351</xdr:rowOff>
    </xdr:from>
    <xdr:ext cx="469744" cy="259045"/>
    <xdr:sp macro="" textlink="">
      <xdr:nvSpPr>
        <xdr:cNvPr id="128" name="【図書館】&#10;一人当たり面積該当値テキスト"/>
        <xdr:cNvSpPr txBox="1"/>
      </xdr:nvSpPr>
      <xdr:spPr>
        <a:xfrm>
          <a:off x="10515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45974</xdr:rowOff>
    </xdr:from>
    <xdr:to>
      <xdr:col>50</xdr:col>
      <xdr:colOff>165100</xdr:colOff>
      <xdr:row>41</xdr:row>
      <xdr:rowOff>147574</xdr:rowOff>
    </xdr:to>
    <xdr:sp macro="" textlink="">
      <xdr:nvSpPr>
        <xdr:cNvPr id="129" name="楕円 128"/>
        <xdr:cNvSpPr/>
      </xdr:nvSpPr>
      <xdr:spPr>
        <a:xfrm>
          <a:off x="9588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96774</xdr:rowOff>
    </xdr:from>
    <xdr:to>
      <xdr:col>55</xdr:col>
      <xdr:colOff>0</xdr:colOff>
      <xdr:row>41</xdr:row>
      <xdr:rowOff>96774</xdr:rowOff>
    </xdr:to>
    <xdr:cxnSp macro="">
      <xdr:nvCxnSpPr>
        <xdr:cNvPr id="130" name="直線コネクタ 129"/>
        <xdr:cNvCxnSpPr/>
      </xdr:nvCxnSpPr>
      <xdr:spPr>
        <a:xfrm>
          <a:off x="9639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45974</xdr:rowOff>
    </xdr:from>
    <xdr:to>
      <xdr:col>46</xdr:col>
      <xdr:colOff>38100</xdr:colOff>
      <xdr:row>41</xdr:row>
      <xdr:rowOff>147574</xdr:rowOff>
    </xdr:to>
    <xdr:sp macro="" textlink="">
      <xdr:nvSpPr>
        <xdr:cNvPr id="131" name="楕円 130"/>
        <xdr:cNvSpPr/>
      </xdr:nvSpPr>
      <xdr:spPr>
        <a:xfrm>
          <a:off x="8699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96774</xdr:rowOff>
    </xdr:from>
    <xdr:to>
      <xdr:col>50</xdr:col>
      <xdr:colOff>114300</xdr:colOff>
      <xdr:row>41</xdr:row>
      <xdr:rowOff>96774</xdr:rowOff>
    </xdr:to>
    <xdr:cxnSp macro="">
      <xdr:nvCxnSpPr>
        <xdr:cNvPr id="132" name="直線コネクタ 131"/>
        <xdr:cNvCxnSpPr/>
      </xdr:nvCxnSpPr>
      <xdr:spPr>
        <a:xfrm>
          <a:off x="8750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68834</xdr:rowOff>
    </xdr:from>
    <xdr:to>
      <xdr:col>41</xdr:col>
      <xdr:colOff>101600</xdr:colOff>
      <xdr:row>41</xdr:row>
      <xdr:rowOff>170434</xdr:rowOff>
    </xdr:to>
    <xdr:sp macro="" textlink="">
      <xdr:nvSpPr>
        <xdr:cNvPr id="133" name="楕円 132"/>
        <xdr:cNvSpPr/>
      </xdr:nvSpPr>
      <xdr:spPr>
        <a:xfrm>
          <a:off x="7810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96774</xdr:rowOff>
    </xdr:from>
    <xdr:to>
      <xdr:col>45</xdr:col>
      <xdr:colOff>177800</xdr:colOff>
      <xdr:row>41</xdr:row>
      <xdr:rowOff>119634</xdr:rowOff>
    </xdr:to>
    <xdr:cxnSp macro="">
      <xdr:nvCxnSpPr>
        <xdr:cNvPr id="134" name="直線コネクタ 133"/>
        <xdr:cNvCxnSpPr/>
      </xdr:nvCxnSpPr>
      <xdr:spPr>
        <a:xfrm flipV="1">
          <a:off x="7861300" y="7126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68834</xdr:rowOff>
    </xdr:from>
    <xdr:to>
      <xdr:col>36</xdr:col>
      <xdr:colOff>165100</xdr:colOff>
      <xdr:row>41</xdr:row>
      <xdr:rowOff>170434</xdr:rowOff>
    </xdr:to>
    <xdr:sp macro="" textlink="">
      <xdr:nvSpPr>
        <xdr:cNvPr id="135" name="楕円 134"/>
        <xdr:cNvSpPr/>
      </xdr:nvSpPr>
      <xdr:spPr>
        <a:xfrm>
          <a:off x="6921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119634</xdr:rowOff>
    </xdr:from>
    <xdr:to>
      <xdr:col>41</xdr:col>
      <xdr:colOff>50800</xdr:colOff>
      <xdr:row>41</xdr:row>
      <xdr:rowOff>119634</xdr:rowOff>
    </xdr:to>
    <xdr:cxnSp macro="">
      <xdr:nvCxnSpPr>
        <xdr:cNvPr id="136" name="直線コネクタ 135"/>
        <xdr:cNvCxnSpPr/>
      </xdr:nvCxnSpPr>
      <xdr:spPr>
        <a:xfrm>
          <a:off x="69723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138701</xdr:rowOff>
    </xdr:from>
    <xdr:ext cx="469744" cy="259045"/>
    <xdr:sp macro="" textlink="">
      <xdr:nvSpPr>
        <xdr:cNvPr id="141" name="n_1mainValue【図書館】&#10;一人当たり面積"/>
        <xdr:cNvSpPr txBox="1"/>
      </xdr:nvSpPr>
      <xdr:spPr>
        <a:xfrm>
          <a:off x="9391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138701</xdr:rowOff>
    </xdr:from>
    <xdr:ext cx="469744" cy="259045"/>
    <xdr:sp macro="" textlink="">
      <xdr:nvSpPr>
        <xdr:cNvPr id="142" name="n_2mainValue【図書館】&#10;一人当たり面積"/>
        <xdr:cNvSpPr txBox="1"/>
      </xdr:nvSpPr>
      <xdr:spPr>
        <a:xfrm>
          <a:off x="8515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161561</xdr:rowOff>
    </xdr:from>
    <xdr:ext cx="469744" cy="259045"/>
    <xdr:sp macro="" textlink="">
      <xdr:nvSpPr>
        <xdr:cNvPr id="143" name="n_3mainValue【図書館】&#10;一人当たり面積"/>
        <xdr:cNvSpPr txBox="1"/>
      </xdr:nvSpPr>
      <xdr:spPr>
        <a:xfrm>
          <a:off x="7626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161561</xdr:rowOff>
    </xdr:from>
    <xdr:ext cx="469744" cy="259045"/>
    <xdr:sp macro="" textlink="">
      <xdr:nvSpPr>
        <xdr:cNvPr id="144" name="n_4mainValue【図書館】&#10;一人当たり面積"/>
        <xdr:cNvSpPr txBox="1"/>
      </xdr:nvSpPr>
      <xdr:spPr>
        <a:xfrm>
          <a:off x="6737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5" name="楕円 184"/>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170197</xdr:rowOff>
    </xdr:from>
    <xdr:ext cx="405111" cy="259045"/>
    <xdr:sp macro="" textlink="">
      <xdr:nvSpPr>
        <xdr:cNvPr id="186" name="【体育館・プール】&#10;有形固定資産減価償却率該当値テキスト"/>
        <xdr:cNvSpPr txBox="1"/>
      </xdr:nvSpPr>
      <xdr:spPr>
        <a:xfrm>
          <a:off x="4673600"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7" name="楕円 186"/>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26670</xdr:rowOff>
    </xdr:to>
    <xdr:cxnSp macro="">
      <xdr:nvCxnSpPr>
        <xdr:cNvPr id="188" name="直線コネクタ 187"/>
        <xdr:cNvCxnSpPr/>
      </xdr:nvCxnSpPr>
      <xdr:spPr>
        <a:xfrm>
          <a:off x="3797300" y="10435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89" name="楕円 188"/>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148590</xdr:rowOff>
    </xdr:to>
    <xdr:cxnSp macro="">
      <xdr:nvCxnSpPr>
        <xdr:cNvPr id="190" name="直線コネクタ 189"/>
        <xdr:cNvCxnSpPr/>
      </xdr:nvCxnSpPr>
      <xdr:spPr>
        <a:xfrm>
          <a:off x="2908300" y="103860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1" name="楕円 190"/>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125730</xdr:rowOff>
    </xdr:to>
    <xdr:cxnSp macro="">
      <xdr:nvCxnSpPr>
        <xdr:cNvPr id="192" name="直線コネクタ 191"/>
        <xdr:cNvCxnSpPr/>
      </xdr:nvCxnSpPr>
      <xdr:spPr>
        <a:xfrm flipV="1">
          <a:off x="2019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3" name="楕円 192"/>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125730</xdr:rowOff>
    </xdr:to>
    <xdr:cxnSp macro="">
      <xdr:nvCxnSpPr>
        <xdr:cNvPr id="194" name="直線コネクタ 193"/>
        <xdr:cNvCxnSpPr/>
      </xdr:nvCxnSpPr>
      <xdr:spPr>
        <a:xfrm>
          <a:off x="1130300" y="1036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199" name="n_1mainValue【体育館・プー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200" name="n_2mainValue【体育館・プー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1" name="n_3mainValue【体育館・プー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143527</xdr:rowOff>
    </xdr:from>
    <xdr:ext cx="405111" cy="259045"/>
    <xdr:sp macro="" textlink="">
      <xdr:nvSpPr>
        <xdr:cNvPr id="202" name="n_4mainValue【体育館・プール】&#10;有形固定資産減価償却率"/>
        <xdr:cNvSpPr txBox="1"/>
      </xdr:nvSpPr>
      <xdr:spPr>
        <a:xfrm>
          <a:off x="927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32149</xdr:rowOff>
    </xdr:from>
    <xdr:to>
      <xdr:col>55</xdr:col>
      <xdr:colOff>50800</xdr:colOff>
      <xdr:row>63</xdr:row>
      <xdr:rowOff>133749</xdr:rowOff>
    </xdr:to>
    <xdr:sp macro="" textlink="">
      <xdr:nvSpPr>
        <xdr:cNvPr id="244" name="楕円 243"/>
        <xdr:cNvSpPr/>
      </xdr:nvSpPr>
      <xdr:spPr>
        <a:xfrm>
          <a:off x="104267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10576</xdr:rowOff>
    </xdr:from>
    <xdr:ext cx="469744" cy="259045"/>
    <xdr:sp macro="" textlink="">
      <xdr:nvSpPr>
        <xdr:cNvPr id="245" name="【体育館・プール】&#10;一人当たり面積該当値テキスト"/>
        <xdr:cNvSpPr txBox="1"/>
      </xdr:nvSpPr>
      <xdr:spPr>
        <a:xfrm>
          <a:off x="10515600" y="108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35089</xdr:rowOff>
    </xdr:from>
    <xdr:to>
      <xdr:col>50</xdr:col>
      <xdr:colOff>165100</xdr:colOff>
      <xdr:row>63</xdr:row>
      <xdr:rowOff>136689</xdr:rowOff>
    </xdr:to>
    <xdr:sp macro="" textlink="">
      <xdr:nvSpPr>
        <xdr:cNvPr id="246" name="楕円 245"/>
        <xdr:cNvSpPr/>
      </xdr:nvSpPr>
      <xdr:spPr>
        <a:xfrm>
          <a:off x="9588500" y="10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82949</xdr:rowOff>
    </xdr:from>
    <xdr:to>
      <xdr:col>55</xdr:col>
      <xdr:colOff>0</xdr:colOff>
      <xdr:row>63</xdr:row>
      <xdr:rowOff>85889</xdr:rowOff>
    </xdr:to>
    <xdr:cxnSp macro="">
      <xdr:nvCxnSpPr>
        <xdr:cNvPr id="247" name="直線コネクタ 246"/>
        <xdr:cNvCxnSpPr/>
      </xdr:nvCxnSpPr>
      <xdr:spPr>
        <a:xfrm flipV="1">
          <a:off x="9639300" y="1088429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8" name="楕円 247"/>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85889</xdr:rowOff>
    </xdr:from>
    <xdr:to>
      <xdr:col>50</xdr:col>
      <xdr:colOff>114300</xdr:colOff>
      <xdr:row>63</xdr:row>
      <xdr:rowOff>89154</xdr:rowOff>
    </xdr:to>
    <xdr:cxnSp macro="">
      <xdr:nvCxnSpPr>
        <xdr:cNvPr id="249" name="直線コネクタ 248"/>
        <xdr:cNvCxnSpPr/>
      </xdr:nvCxnSpPr>
      <xdr:spPr>
        <a:xfrm flipV="1">
          <a:off x="8750300" y="1088723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46192</xdr:rowOff>
    </xdr:from>
    <xdr:to>
      <xdr:col>41</xdr:col>
      <xdr:colOff>101600</xdr:colOff>
      <xdr:row>63</xdr:row>
      <xdr:rowOff>147792</xdr:rowOff>
    </xdr:to>
    <xdr:sp macro="" textlink="">
      <xdr:nvSpPr>
        <xdr:cNvPr id="250" name="楕円 249"/>
        <xdr:cNvSpPr/>
      </xdr:nvSpPr>
      <xdr:spPr>
        <a:xfrm>
          <a:off x="7810500" y="108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96992</xdr:rowOff>
    </xdr:to>
    <xdr:cxnSp macro="">
      <xdr:nvCxnSpPr>
        <xdr:cNvPr id="251" name="直線コネクタ 250"/>
        <xdr:cNvCxnSpPr/>
      </xdr:nvCxnSpPr>
      <xdr:spPr>
        <a:xfrm flipV="1">
          <a:off x="7861300" y="1089050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50111</xdr:rowOff>
    </xdr:from>
    <xdr:to>
      <xdr:col>36</xdr:col>
      <xdr:colOff>165100</xdr:colOff>
      <xdr:row>63</xdr:row>
      <xdr:rowOff>151711</xdr:rowOff>
    </xdr:to>
    <xdr:sp macro="" textlink="">
      <xdr:nvSpPr>
        <xdr:cNvPr id="252" name="楕円 251"/>
        <xdr:cNvSpPr/>
      </xdr:nvSpPr>
      <xdr:spPr>
        <a:xfrm>
          <a:off x="6921500" y="10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96992</xdr:rowOff>
    </xdr:from>
    <xdr:to>
      <xdr:col>41</xdr:col>
      <xdr:colOff>50800</xdr:colOff>
      <xdr:row>63</xdr:row>
      <xdr:rowOff>100911</xdr:rowOff>
    </xdr:to>
    <xdr:cxnSp macro="">
      <xdr:nvCxnSpPr>
        <xdr:cNvPr id="253" name="直線コネクタ 252"/>
        <xdr:cNvCxnSpPr/>
      </xdr:nvCxnSpPr>
      <xdr:spPr>
        <a:xfrm flipV="1">
          <a:off x="6972300" y="1089834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127816</xdr:rowOff>
    </xdr:from>
    <xdr:ext cx="469744" cy="259045"/>
    <xdr:sp macro="" textlink="">
      <xdr:nvSpPr>
        <xdr:cNvPr id="258" name="n_1mainValue【体育館・プール】&#10;一人当たり面積"/>
        <xdr:cNvSpPr txBox="1"/>
      </xdr:nvSpPr>
      <xdr:spPr>
        <a:xfrm>
          <a:off x="9391727" y="1092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9"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138919</xdr:rowOff>
    </xdr:from>
    <xdr:ext cx="469744" cy="259045"/>
    <xdr:sp macro="" textlink="">
      <xdr:nvSpPr>
        <xdr:cNvPr id="260" name="n_3mainValue【体育館・プール】&#10;一人当たり面積"/>
        <xdr:cNvSpPr txBox="1"/>
      </xdr:nvSpPr>
      <xdr:spPr>
        <a:xfrm>
          <a:off x="7626427" y="109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142838</xdr:rowOff>
    </xdr:from>
    <xdr:ext cx="469744" cy="259045"/>
    <xdr:sp macro="" textlink="">
      <xdr:nvSpPr>
        <xdr:cNvPr id="261" name="n_4mainValue【体育館・プール】&#10;一人当たり面積"/>
        <xdr:cNvSpPr txBox="1"/>
      </xdr:nvSpPr>
      <xdr:spPr>
        <a:xfrm>
          <a:off x="6737427" y="109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303" name="楕円 302"/>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8182</xdr:rowOff>
    </xdr:from>
    <xdr:ext cx="405111" cy="259045"/>
    <xdr:sp macro="" textlink="">
      <xdr:nvSpPr>
        <xdr:cNvPr id="304" name="【福祉施設】&#10;有形固定資産減価償却率該当値テキスト"/>
        <xdr:cNvSpPr txBox="1"/>
      </xdr:nvSpPr>
      <xdr:spPr>
        <a:xfrm>
          <a:off x="4673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305" name="楕円 304"/>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80555</xdr:rowOff>
    </xdr:to>
    <xdr:cxnSp macro="">
      <xdr:nvCxnSpPr>
        <xdr:cNvPr id="306" name="直線コネクタ 305"/>
        <xdr:cNvCxnSpPr/>
      </xdr:nvCxnSpPr>
      <xdr:spPr>
        <a:xfrm>
          <a:off x="3797300" y="142831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145687</xdr:rowOff>
    </xdr:from>
    <xdr:to>
      <xdr:col>15</xdr:col>
      <xdr:colOff>101600</xdr:colOff>
      <xdr:row>83</xdr:row>
      <xdr:rowOff>75837</xdr:rowOff>
    </xdr:to>
    <xdr:sp macro="" textlink="">
      <xdr:nvSpPr>
        <xdr:cNvPr id="307" name="楕円 306"/>
        <xdr:cNvSpPr/>
      </xdr:nvSpPr>
      <xdr:spPr>
        <a:xfrm>
          <a:off x="2857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25037</xdr:rowOff>
    </xdr:from>
    <xdr:to>
      <xdr:col>19</xdr:col>
      <xdr:colOff>177800</xdr:colOff>
      <xdr:row>83</xdr:row>
      <xdr:rowOff>52795</xdr:rowOff>
    </xdr:to>
    <xdr:cxnSp macro="">
      <xdr:nvCxnSpPr>
        <xdr:cNvPr id="308" name="直線コネクタ 307"/>
        <xdr:cNvCxnSpPr/>
      </xdr:nvCxnSpPr>
      <xdr:spPr>
        <a:xfrm>
          <a:off x="2908300" y="142553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309" name="楕円 308"/>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25037</xdr:rowOff>
    </xdr:from>
    <xdr:to>
      <xdr:col>15</xdr:col>
      <xdr:colOff>50800</xdr:colOff>
      <xdr:row>83</xdr:row>
      <xdr:rowOff>56062</xdr:rowOff>
    </xdr:to>
    <xdr:cxnSp macro="">
      <xdr:nvCxnSpPr>
        <xdr:cNvPr id="310" name="直線コネクタ 309"/>
        <xdr:cNvCxnSpPr/>
      </xdr:nvCxnSpPr>
      <xdr:spPr>
        <a:xfrm flipV="1">
          <a:off x="2019300" y="1425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1" name="楕円 310"/>
        <xdr:cNvSpPr/>
      </xdr:nvSpPr>
      <xdr:spPr>
        <a:xfrm>
          <a:off x="1079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56062</xdr:rowOff>
    </xdr:to>
    <xdr:cxnSp macro="">
      <xdr:nvCxnSpPr>
        <xdr:cNvPr id="312" name="直線コネクタ 311"/>
        <xdr:cNvCxnSpPr/>
      </xdr:nvCxnSpPr>
      <xdr:spPr>
        <a:xfrm>
          <a:off x="1130300" y="141982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317" name="n_1mainValue【福祉施設】&#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66964</xdr:rowOff>
    </xdr:from>
    <xdr:ext cx="405111" cy="259045"/>
    <xdr:sp macro="" textlink="">
      <xdr:nvSpPr>
        <xdr:cNvPr id="318" name="n_2mainValue【福祉施設】&#10;有形固定資産減価償却率"/>
        <xdr:cNvSpPr txBox="1"/>
      </xdr:nvSpPr>
      <xdr:spPr>
        <a:xfrm>
          <a:off x="2705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19" name="n_3mainValue【福祉施設】&#10;有形固定資産減価償却率"/>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0" name="n_4mainValue【福祉施設】&#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42926</xdr:rowOff>
    </xdr:from>
    <xdr:to>
      <xdr:col>55</xdr:col>
      <xdr:colOff>50800</xdr:colOff>
      <xdr:row>85</xdr:row>
      <xdr:rowOff>144526</xdr:rowOff>
    </xdr:to>
    <xdr:sp macro="" textlink="">
      <xdr:nvSpPr>
        <xdr:cNvPr id="360" name="楕円 359"/>
        <xdr:cNvSpPr/>
      </xdr:nvSpPr>
      <xdr:spPr>
        <a:xfrm>
          <a:off x="104267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21353</xdr:rowOff>
    </xdr:from>
    <xdr:ext cx="469744" cy="259045"/>
    <xdr:sp macro="" textlink="">
      <xdr:nvSpPr>
        <xdr:cNvPr id="361" name="【福祉施設】&#10;一人当たり面積該当値テキスト"/>
        <xdr:cNvSpPr txBox="1"/>
      </xdr:nvSpPr>
      <xdr:spPr>
        <a:xfrm>
          <a:off x="10515600" y="145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45593</xdr:rowOff>
    </xdr:from>
    <xdr:to>
      <xdr:col>50</xdr:col>
      <xdr:colOff>165100</xdr:colOff>
      <xdr:row>85</xdr:row>
      <xdr:rowOff>147193</xdr:rowOff>
    </xdr:to>
    <xdr:sp macro="" textlink="">
      <xdr:nvSpPr>
        <xdr:cNvPr id="362" name="楕円 361"/>
        <xdr:cNvSpPr/>
      </xdr:nvSpPr>
      <xdr:spPr>
        <a:xfrm>
          <a:off x="9588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93726</xdr:rowOff>
    </xdr:from>
    <xdr:to>
      <xdr:col>55</xdr:col>
      <xdr:colOff>0</xdr:colOff>
      <xdr:row>85</xdr:row>
      <xdr:rowOff>96393</xdr:rowOff>
    </xdr:to>
    <xdr:cxnSp macro="">
      <xdr:nvCxnSpPr>
        <xdr:cNvPr id="363" name="直線コネクタ 362"/>
        <xdr:cNvCxnSpPr/>
      </xdr:nvCxnSpPr>
      <xdr:spPr>
        <a:xfrm flipV="1">
          <a:off x="9639300" y="1466697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64" name="楕円 363"/>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96393</xdr:rowOff>
    </xdr:from>
    <xdr:to>
      <xdr:col>50</xdr:col>
      <xdr:colOff>114300</xdr:colOff>
      <xdr:row>85</xdr:row>
      <xdr:rowOff>99061</xdr:rowOff>
    </xdr:to>
    <xdr:cxnSp macro="">
      <xdr:nvCxnSpPr>
        <xdr:cNvPr id="365" name="直線コネクタ 364"/>
        <xdr:cNvCxnSpPr/>
      </xdr:nvCxnSpPr>
      <xdr:spPr>
        <a:xfrm flipV="1">
          <a:off x="8750300" y="1466964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26924</xdr:rowOff>
    </xdr:from>
    <xdr:to>
      <xdr:col>41</xdr:col>
      <xdr:colOff>101600</xdr:colOff>
      <xdr:row>85</xdr:row>
      <xdr:rowOff>128524</xdr:rowOff>
    </xdr:to>
    <xdr:sp macro="" textlink="">
      <xdr:nvSpPr>
        <xdr:cNvPr id="366" name="楕円 365"/>
        <xdr:cNvSpPr/>
      </xdr:nvSpPr>
      <xdr:spPr>
        <a:xfrm>
          <a:off x="7810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77724</xdr:rowOff>
    </xdr:from>
    <xdr:to>
      <xdr:col>45</xdr:col>
      <xdr:colOff>177800</xdr:colOff>
      <xdr:row>85</xdr:row>
      <xdr:rowOff>99061</xdr:rowOff>
    </xdr:to>
    <xdr:cxnSp macro="">
      <xdr:nvCxnSpPr>
        <xdr:cNvPr id="367" name="直線コネクタ 366"/>
        <xdr:cNvCxnSpPr/>
      </xdr:nvCxnSpPr>
      <xdr:spPr>
        <a:xfrm>
          <a:off x="7861300" y="14650974"/>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58547</xdr:rowOff>
    </xdr:from>
    <xdr:to>
      <xdr:col>36</xdr:col>
      <xdr:colOff>165100</xdr:colOff>
      <xdr:row>85</xdr:row>
      <xdr:rowOff>160147</xdr:rowOff>
    </xdr:to>
    <xdr:sp macro="" textlink="">
      <xdr:nvSpPr>
        <xdr:cNvPr id="368" name="楕円 367"/>
        <xdr:cNvSpPr/>
      </xdr:nvSpPr>
      <xdr:spPr>
        <a:xfrm>
          <a:off x="6921500" y="146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77724</xdr:rowOff>
    </xdr:from>
    <xdr:to>
      <xdr:col>41</xdr:col>
      <xdr:colOff>50800</xdr:colOff>
      <xdr:row>85</xdr:row>
      <xdr:rowOff>109347</xdr:rowOff>
    </xdr:to>
    <xdr:cxnSp macro="">
      <xdr:nvCxnSpPr>
        <xdr:cNvPr id="369" name="直線コネクタ 368"/>
        <xdr:cNvCxnSpPr/>
      </xdr:nvCxnSpPr>
      <xdr:spPr>
        <a:xfrm flipV="1">
          <a:off x="6972300" y="1465097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138320</xdr:rowOff>
    </xdr:from>
    <xdr:ext cx="469744" cy="259045"/>
    <xdr:sp macro="" textlink="">
      <xdr:nvSpPr>
        <xdr:cNvPr id="374" name="n_1mainValue【福祉施設】&#10;一人当たり面積"/>
        <xdr:cNvSpPr txBox="1"/>
      </xdr:nvSpPr>
      <xdr:spPr>
        <a:xfrm>
          <a:off x="93917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5" name="n_2mainValue【福祉施設】&#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119651</xdr:rowOff>
    </xdr:from>
    <xdr:ext cx="469744" cy="259045"/>
    <xdr:sp macro="" textlink="">
      <xdr:nvSpPr>
        <xdr:cNvPr id="376" name="n_3mainValue【福祉施設】&#10;一人当たり面積"/>
        <xdr:cNvSpPr txBox="1"/>
      </xdr:nvSpPr>
      <xdr:spPr>
        <a:xfrm>
          <a:off x="7626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151274</xdr:rowOff>
    </xdr:from>
    <xdr:ext cx="469744" cy="259045"/>
    <xdr:sp macro="" textlink="">
      <xdr:nvSpPr>
        <xdr:cNvPr id="377" name="n_4mainValue【福祉施設】&#10;一人当たり面積"/>
        <xdr:cNvSpPr txBox="1"/>
      </xdr:nvSpPr>
      <xdr:spPr>
        <a:xfrm>
          <a:off x="6737427"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4"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7" name="フローチャート: 判断 426"/>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8" name="フローチャート: 判断 427"/>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29" name="フローチャート: 判断 428"/>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35" name="楕円 434"/>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36"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7" name="楕円 436"/>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438" name="直線コネクタ 437"/>
        <xdr:cNvCxnSpPr/>
      </xdr:nvCxnSpPr>
      <xdr:spPr>
        <a:xfrm>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39" name="楕円 438"/>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95794</xdr:rowOff>
    </xdr:to>
    <xdr:cxnSp macro="">
      <xdr:nvCxnSpPr>
        <xdr:cNvPr id="440" name="直線コネクタ 439"/>
        <xdr:cNvCxnSpPr/>
      </xdr:nvCxnSpPr>
      <xdr:spPr>
        <a:xfrm>
          <a:off x="14592300" y="639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1" name="楕円 440"/>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118127</xdr:rowOff>
    </xdr:from>
    <xdr:ext cx="405111" cy="259045"/>
    <xdr:sp macro="" textlink="">
      <xdr:nvSpPr>
        <xdr:cNvPr id="442"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3"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4"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445"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46"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47"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48"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8" name="テキスト ボックス 46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0" name="テキスト ボックス 46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4" name="直線コネクタ 473"/>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5"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76" name="直線コネクタ 475"/>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7"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8" name="直線コネクタ 477"/>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79"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0" name="フローチャート: 判断 479"/>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1" name="フローチャート: 判断 480"/>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2" name="フローチャート: 判断 481"/>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3" name="フローチャート: 判断 482"/>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4" name="フローチャート: 判断 483"/>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30399</xdr:rowOff>
    </xdr:from>
    <xdr:to>
      <xdr:col>116</xdr:col>
      <xdr:colOff>114300</xdr:colOff>
      <xdr:row>41</xdr:row>
      <xdr:rowOff>131999</xdr:rowOff>
    </xdr:to>
    <xdr:sp macro="" textlink="">
      <xdr:nvSpPr>
        <xdr:cNvPr id="490" name="楕円 489"/>
        <xdr:cNvSpPr/>
      </xdr:nvSpPr>
      <xdr:spPr>
        <a:xfrm>
          <a:off x="22110700" y="70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8826</xdr:rowOff>
    </xdr:from>
    <xdr:ext cx="599010" cy="259045"/>
    <xdr:sp macro="" textlink="">
      <xdr:nvSpPr>
        <xdr:cNvPr id="491" name="【一般廃棄物処理施設】&#10;一人当たり有形固定資産（償却資産）額該当値テキスト"/>
        <xdr:cNvSpPr txBox="1"/>
      </xdr:nvSpPr>
      <xdr:spPr>
        <a:xfrm>
          <a:off x="22199600" y="70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43896</xdr:rowOff>
    </xdr:from>
    <xdr:to>
      <xdr:col>112</xdr:col>
      <xdr:colOff>38100</xdr:colOff>
      <xdr:row>41</xdr:row>
      <xdr:rowOff>145496</xdr:rowOff>
    </xdr:to>
    <xdr:sp macro="" textlink="">
      <xdr:nvSpPr>
        <xdr:cNvPr id="492" name="楕円 491"/>
        <xdr:cNvSpPr/>
      </xdr:nvSpPr>
      <xdr:spPr>
        <a:xfrm>
          <a:off x="21272500" y="70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81199</xdr:rowOff>
    </xdr:from>
    <xdr:to>
      <xdr:col>116</xdr:col>
      <xdr:colOff>63500</xdr:colOff>
      <xdr:row>41</xdr:row>
      <xdr:rowOff>94696</xdr:rowOff>
    </xdr:to>
    <xdr:cxnSp macro="">
      <xdr:nvCxnSpPr>
        <xdr:cNvPr id="493" name="直線コネクタ 492"/>
        <xdr:cNvCxnSpPr/>
      </xdr:nvCxnSpPr>
      <xdr:spPr>
        <a:xfrm flipV="1">
          <a:off x="21323300" y="7110649"/>
          <a:ext cx="8382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44553</xdr:rowOff>
    </xdr:from>
    <xdr:to>
      <xdr:col>107</xdr:col>
      <xdr:colOff>101600</xdr:colOff>
      <xdr:row>41</xdr:row>
      <xdr:rowOff>146153</xdr:rowOff>
    </xdr:to>
    <xdr:sp macro="" textlink="">
      <xdr:nvSpPr>
        <xdr:cNvPr id="494" name="楕円 493"/>
        <xdr:cNvSpPr/>
      </xdr:nvSpPr>
      <xdr:spPr>
        <a:xfrm>
          <a:off x="20383500" y="70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94696</xdr:rowOff>
    </xdr:from>
    <xdr:to>
      <xdr:col>111</xdr:col>
      <xdr:colOff>177800</xdr:colOff>
      <xdr:row>41</xdr:row>
      <xdr:rowOff>95353</xdr:rowOff>
    </xdr:to>
    <xdr:cxnSp macro="">
      <xdr:nvCxnSpPr>
        <xdr:cNvPr id="495" name="直線コネクタ 494"/>
        <xdr:cNvCxnSpPr/>
      </xdr:nvCxnSpPr>
      <xdr:spPr>
        <a:xfrm flipV="1">
          <a:off x="20434300" y="7124146"/>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70379</xdr:rowOff>
    </xdr:from>
    <xdr:to>
      <xdr:col>98</xdr:col>
      <xdr:colOff>38100</xdr:colOff>
      <xdr:row>42</xdr:row>
      <xdr:rowOff>529</xdr:rowOff>
    </xdr:to>
    <xdr:sp macro="" textlink="">
      <xdr:nvSpPr>
        <xdr:cNvPr id="496" name="楕円 495"/>
        <xdr:cNvSpPr/>
      </xdr:nvSpPr>
      <xdr:spPr>
        <a:xfrm>
          <a:off x="18605500" y="70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497"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98"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99"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0"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136623</xdr:rowOff>
    </xdr:from>
    <xdr:ext cx="599010" cy="259045"/>
    <xdr:sp macro="" textlink="">
      <xdr:nvSpPr>
        <xdr:cNvPr id="501" name="n_1mainValue【一般廃棄物処理施設】&#10;一人当たり有形固定資産（償却資産）額"/>
        <xdr:cNvSpPr txBox="1"/>
      </xdr:nvSpPr>
      <xdr:spPr>
        <a:xfrm>
          <a:off x="21011095" y="71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137280</xdr:rowOff>
    </xdr:from>
    <xdr:ext cx="599010" cy="259045"/>
    <xdr:sp macro="" textlink="">
      <xdr:nvSpPr>
        <xdr:cNvPr id="502" name="n_2mainValue【一般廃棄物処理施設】&#10;一人当たり有形固定資産（償却資産）額"/>
        <xdr:cNvSpPr txBox="1"/>
      </xdr:nvSpPr>
      <xdr:spPr>
        <a:xfrm>
          <a:off x="20134795" y="716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163106</xdr:rowOff>
    </xdr:from>
    <xdr:ext cx="599010" cy="259045"/>
    <xdr:sp macro="" textlink="">
      <xdr:nvSpPr>
        <xdr:cNvPr id="503" name="n_4mainValue【一般廃棄物処理施設】&#10;一人当たり有形固定資産（償却資産）額"/>
        <xdr:cNvSpPr txBox="1"/>
      </xdr:nvSpPr>
      <xdr:spPr>
        <a:xfrm>
          <a:off x="18356795" y="719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29" name="直線コネクタ 528"/>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32"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33" name="直線コネクタ 532"/>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4"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5" name="フローチャート: 判断 53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6" name="フローチャート: 判断 53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37" name="フローチャート: 判断 53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38" name="フローチャート: 判断 537"/>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39" name="フローチャート: 判断 538"/>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545" name="楕円 544"/>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546" name="【保健センター・保健所】&#10;有形固定資産減価償却率該当値テキスト"/>
        <xdr:cNvSpPr txBox="1"/>
      </xdr:nvSpPr>
      <xdr:spPr>
        <a:xfrm>
          <a:off x="16357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547" name="楕円 546"/>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99604</xdr:rowOff>
    </xdr:from>
    <xdr:to>
      <xdr:col>85</xdr:col>
      <xdr:colOff>127000</xdr:colOff>
      <xdr:row>63</xdr:row>
      <xdr:rowOff>1633</xdr:rowOff>
    </xdr:to>
    <xdr:cxnSp macro="">
      <xdr:nvCxnSpPr>
        <xdr:cNvPr id="548" name="直線コネクタ 547"/>
        <xdr:cNvCxnSpPr/>
      </xdr:nvCxnSpPr>
      <xdr:spPr>
        <a:xfrm>
          <a:off x="15481300" y="1072950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49" name="楕円 548"/>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63</xdr:row>
      <xdr:rowOff>40822</xdr:rowOff>
    </xdr:to>
    <xdr:cxnSp macro="">
      <xdr:nvCxnSpPr>
        <xdr:cNvPr id="550" name="直線コネクタ 549"/>
        <xdr:cNvCxnSpPr/>
      </xdr:nvCxnSpPr>
      <xdr:spPr>
        <a:xfrm flipV="1">
          <a:off x="14592300" y="1072950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92891</xdr:rowOff>
    </xdr:from>
    <xdr:to>
      <xdr:col>72</xdr:col>
      <xdr:colOff>38100</xdr:colOff>
      <xdr:row>63</xdr:row>
      <xdr:rowOff>23041</xdr:rowOff>
    </xdr:to>
    <xdr:sp macro="" textlink="">
      <xdr:nvSpPr>
        <xdr:cNvPr id="551" name="楕円 550"/>
        <xdr:cNvSpPr/>
      </xdr:nvSpPr>
      <xdr:spPr>
        <a:xfrm>
          <a:off x="13652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143691</xdr:rowOff>
    </xdr:from>
    <xdr:to>
      <xdr:col>76</xdr:col>
      <xdr:colOff>114300</xdr:colOff>
      <xdr:row>63</xdr:row>
      <xdr:rowOff>40822</xdr:rowOff>
    </xdr:to>
    <xdr:cxnSp macro="">
      <xdr:nvCxnSpPr>
        <xdr:cNvPr id="552" name="直線コネクタ 551"/>
        <xdr:cNvCxnSpPr/>
      </xdr:nvCxnSpPr>
      <xdr:spPr>
        <a:xfrm>
          <a:off x="13703300" y="107735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24312</xdr:rowOff>
    </xdr:from>
    <xdr:to>
      <xdr:col>67</xdr:col>
      <xdr:colOff>101600</xdr:colOff>
      <xdr:row>62</xdr:row>
      <xdr:rowOff>125912</xdr:rowOff>
    </xdr:to>
    <xdr:sp macro="" textlink="">
      <xdr:nvSpPr>
        <xdr:cNvPr id="553" name="楕円 552"/>
        <xdr:cNvSpPr/>
      </xdr:nvSpPr>
      <xdr:spPr>
        <a:xfrm>
          <a:off x="1276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75112</xdr:rowOff>
    </xdr:from>
    <xdr:to>
      <xdr:col>71</xdr:col>
      <xdr:colOff>177800</xdr:colOff>
      <xdr:row>62</xdr:row>
      <xdr:rowOff>143691</xdr:rowOff>
    </xdr:to>
    <xdr:cxnSp macro="">
      <xdr:nvCxnSpPr>
        <xdr:cNvPr id="554" name="直線コネクタ 553"/>
        <xdr:cNvCxnSpPr/>
      </xdr:nvCxnSpPr>
      <xdr:spPr>
        <a:xfrm>
          <a:off x="12814300" y="107050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5"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56"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57"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58"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559" name="n_1mainValue【保健センター・保健所】&#10;有形固定資産減価償却率"/>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0" name="n_2mainValue【保健センター・保健所】&#10;有形固定資産減価償却率"/>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14168</xdr:rowOff>
    </xdr:from>
    <xdr:ext cx="405111" cy="259045"/>
    <xdr:sp macro="" textlink="">
      <xdr:nvSpPr>
        <xdr:cNvPr id="561" name="n_3mainValue【保健センター・保健所】&#10;有形固定資産減価償却率"/>
        <xdr:cNvSpPr txBox="1"/>
      </xdr:nvSpPr>
      <xdr:spPr>
        <a:xfrm>
          <a:off x="13500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117039</xdr:rowOff>
    </xdr:from>
    <xdr:ext cx="405111" cy="259045"/>
    <xdr:sp macro="" textlink="">
      <xdr:nvSpPr>
        <xdr:cNvPr id="562" name="n_4mainValue【保健センター・保健所】&#10;有形固定資産減価償却率"/>
        <xdr:cNvSpPr txBox="1"/>
      </xdr:nvSpPr>
      <xdr:spPr>
        <a:xfrm>
          <a:off x="12611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3" name="直線コネクタ 57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4" name="テキスト ボックス 57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7" name="直線コネクタ 57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8" name="テキスト ボックス 57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82" name="直線コネクタ 581"/>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83"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84" name="直線コネクタ 583"/>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85"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86" name="直線コネクタ 585"/>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87"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88" name="フローチャート: 判断 587"/>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89" name="フローチャート: 判断 588"/>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0" name="フローチャート: 判断 589"/>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1" name="フローチャート: 判断 590"/>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92" name="フローチャート: 判断 591"/>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44069</xdr:rowOff>
    </xdr:from>
    <xdr:to>
      <xdr:col>116</xdr:col>
      <xdr:colOff>114300</xdr:colOff>
      <xdr:row>62</xdr:row>
      <xdr:rowOff>145669</xdr:rowOff>
    </xdr:to>
    <xdr:sp macro="" textlink="">
      <xdr:nvSpPr>
        <xdr:cNvPr id="598" name="楕円 597"/>
        <xdr:cNvSpPr/>
      </xdr:nvSpPr>
      <xdr:spPr>
        <a:xfrm>
          <a:off x="221107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130446</xdr:rowOff>
    </xdr:from>
    <xdr:ext cx="469744" cy="259045"/>
    <xdr:sp macro="" textlink="">
      <xdr:nvSpPr>
        <xdr:cNvPr id="599" name="【保健センター・保健所】&#10;一人当たり面積該当値テキスト"/>
        <xdr:cNvSpPr txBox="1"/>
      </xdr:nvSpPr>
      <xdr:spPr>
        <a:xfrm>
          <a:off x="22199600" y="1058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45783</xdr:rowOff>
    </xdr:from>
    <xdr:to>
      <xdr:col>112</xdr:col>
      <xdr:colOff>38100</xdr:colOff>
      <xdr:row>62</xdr:row>
      <xdr:rowOff>147383</xdr:rowOff>
    </xdr:to>
    <xdr:sp macro="" textlink="">
      <xdr:nvSpPr>
        <xdr:cNvPr id="600" name="楕円 599"/>
        <xdr:cNvSpPr/>
      </xdr:nvSpPr>
      <xdr:spPr>
        <a:xfrm>
          <a:off x="21272500" y="106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94869</xdr:rowOff>
    </xdr:from>
    <xdr:to>
      <xdr:col>116</xdr:col>
      <xdr:colOff>63500</xdr:colOff>
      <xdr:row>62</xdr:row>
      <xdr:rowOff>96583</xdr:rowOff>
    </xdr:to>
    <xdr:cxnSp macro="">
      <xdr:nvCxnSpPr>
        <xdr:cNvPr id="601" name="直線コネクタ 600"/>
        <xdr:cNvCxnSpPr/>
      </xdr:nvCxnSpPr>
      <xdr:spPr>
        <a:xfrm flipV="1">
          <a:off x="21323300" y="1072476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47498</xdr:rowOff>
    </xdr:from>
    <xdr:to>
      <xdr:col>107</xdr:col>
      <xdr:colOff>101600</xdr:colOff>
      <xdr:row>62</xdr:row>
      <xdr:rowOff>149098</xdr:rowOff>
    </xdr:to>
    <xdr:sp macro="" textlink="">
      <xdr:nvSpPr>
        <xdr:cNvPr id="602" name="楕円 601"/>
        <xdr:cNvSpPr/>
      </xdr:nvSpPr>
      <xdr:spPr>
        <a:xfrm>
          <a:off x="20383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96583</xdr:rowOff>
    </xdr:from>
    <xdr:to>
      <xdr:col>111</xdr:col>
      <xdr:colOff>177800</xdr:colOff>
      <xdr:row>62</xdr:row>
      <xdr:rowOff>98298</xdr:rowOff>
    </xdr:to>
    <xdr:cxnSp macro="">
      <xdr:nvCxnSpPr>
        <xdr:cNvPr id="603" name="直線コネクタ 602"/>
        <xdr:cNvCxnSpPr/>
      </xdr:nvCxnSpPr>
      <xdr:spPr>
        <a:xfrm flipV="1">
          <a:off x="20434300" y="1072648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04" name="楕円 603"/>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98298</xdr:rowOff>
    </xdr:from>
    <xdr:to>
      <xdr:col>107</xdr:col>
      <xdr:colOff>50800</xdr:colOff>
      <xdr:row>62</xdr:row>
      <xdr:rowOff>102870</xdr:rowOff>
    </xdr:to>
    <xdr:cxnSp macro="">
      <xdr:nvCxnSpPr>
        <xdr:cNvPr id="605" name="直線コネクタ 604"/>
        <xdr:cNvCxnSpPr/>
      </xdr:nvCxnSpPr>
      <xdr:spPr>
        <a:xfrm flipV="1">
          <a:off x="19545300" y="1072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54928</xdr:rowOff>
    </xdr:from>
    <xdr:to>
      <xdr:col>98</xdr:col>
      <xdr:colOff>38100</xdr:colOff>
      <xdr:row>62</xdr:row>
      <xdr:rowOff>156528</xdr:rowOff>
    </xdr:to>
    <xdr:sp macro="" textlink="">
      <xdr:nvSpPr>
        <xdr:cNvPr id="606" name="楕円 605"/>
        <xdr:cNvSpPr/>
      </xdr:nvSpPr>
      <xdr:spPr>
        <a:xfrm>
          <a:off x="18605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105728</xdr:rowOff>
    </xdr:to>
    <xdr:cxnSp macro="">
      <xdr:nvCxnSpPr>
        <xdr:cNvPr id="607" name="直線コネクタ 606"/>
        <xdr:cNvCxnSpPr/>
      </xdr:nvCxnSpPr>
      <xdr:spPr>
        <a:xfrm flipV="1">
          <a:off x="18656300" y="1073277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08"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09"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0"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11"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138510</xdr:rowOff>
    </xdr:from>
    <xdr:ext cx="469744" cy="259045"/>
    <xdr:sp macro="" textlink="">
      <xdr:nvSpPr>
        <xdr:cNvPr id="612" name="n_1mainValue【保健センター・保健所】&#10;一人当たり面積"/>
        <xdr:cNvSpPr txBox="1"/>
      </xdr:nvSpPr>
      <xdr:spPr>
        <a:xfrm>
          <a:off x="21075727" y="107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140225</xdr:rowOff>
    </xdr:from>
    <xdr:ext cx="469744" cy="259045"/>
    <xdr:sp macro="" textlink="">
      <xdr:nvSpPr>
        <xdr:cNvPr id="613" name="n_2mainValue【保健センター・保健所】&#10;一人当たり面積"/>
        <xdr:cNvSpPr txBox="1"/>
      </xdr:nvSpPr>
      <xdr:spPr>
        <a:xfrm>
          <a:off x="20199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14"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147655</xdr:rowOff>
    </xdr:from>
    <xdr:ext cx="469744" cy="259045"/>
    <xdr:sp macro="" textlink="">
      <xdr:nvSpPr>
        <xdr:cNvPr id="615" name="n_4mainValue【保健センター・保健所】&#10;一人当たり面積"/>
        <xdr:cNvSpPr txBox="1"/>
      </xdr:nvSpPr>
      <xdr:spPr>
        <a:xfrm>
          <a:off x="18421427"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6" name="テキスト ボックス 6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9" name="直線コネクタ 6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1" name="直線コネクタ 6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3" name="直線コネクタ 6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44"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45" name="フローチャート: 判断 644"/>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46" name="フローチャート: 判断 64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47" name="フローチャート: 判断 646"/>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48" name="フローチャート: 判断 647"/>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49" name="フローチャート: 判断 648"/>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85089</xdr:rowOff>
    </xdr:from>
    <xdr:to>
      <xdr:col>85</xdr:col>
      <xdr:colOff>177800</xdr:colOff>
      <xdr:row>82</xdr:row>
      <xdr:rowOff>15239</xdr:rowOff>
    </xdr:to>
    <xdr:sp macro="" textlink="">
      <xdr:nvSpPr>
        <xdr:cNvPr id="655" name="楕円 654"/>
        <xdr:cNvSpPr/>
      </xdr:nvSpPr>
      <xdr:spPr>
        <a:xfrm>
          <a:off x="162687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107966</xdr:rowOff>
    </xdr:from>
    <xdr:ext cx="405111" cy="259045"/>
    <xdr:sp macro="" textlink="">
      <xdr:nvSpPr>
        <xdr:cNvPr id="656" name="【消防施設】&#10;有形固定資産減価償却率該当値テキスト"/>
        <xdr:cNvSpPr txBox="1"/>
      </xdr:nvSpPr>
      <xdr:spPr>
        <a:xfrm>
          <a:off x="16357600"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5080</xdr:rowOff>
    </xdr:from>
    <xdr:to>
      <xdr:col>81</xdr:col>
      <xdr:colOff>101600</xdr:colOff>
      <xdr:row>80</xdr:row>
      <xdr:rowOff>106680</xdr:rowOff>
    </xdr:to>
    <xdr:sp macro="" textlink="">
      <xdr:nvSpPr>
        <xdr:cNvPr id="657" name="楕円 656"/>
        <xdr:cNvSpPr/>
      </xdr:nvSpPr>
      <xdr:spPr>
        <a:xfrm>
          <a:off x="15430500" y="137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55880</xdr:rowOff>
    </xdr:from>
    <xdr:to>
      <xdr:col>85</xdr:col>
      <xdr:colOff>127000</xdr:colOff>
      <xdr:row>81</xdr:row>
      <xdr:rowOff>135889</xdr:rowOff>
    </xdr:to>
    <xdr:cxnSp macro="">
      <xdr:nvCxnSpPr>
        <xdr:cNvPr id="658" name="直線コネクタ 657"/>
        <xdr:cNvCxnSpPr/>
      </xdr:nvCxnSpPr>
      <xdr:spPr>
        <a:xfrm>
          <a:off x="15481300" y="137718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148589</xdr:rowOff>
    </xdr:from>
    <xdr:to>
      <xdr:col>76</xdr:col>
      <xdr:colOff>165100</xdr:colOff>
      <xdr:row>80</xdr:row>
      <xdr:rowOff>78739</xdr:rowOff>
    </xdr:to>
    <xdr:sp macro="" textlink="">
      <xdr:nvSpPr>
        <xdr:cNvPr id="659" name="楕円 658"/>
        <xdr:cNvSpPr/>
      </xdr:nvSpPr>
      <xdr:spPr>
        <a:xfrm>
          <a:off x="145415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27939</xdr:rowOff>
    </xdr:from>
    <xdr:to>
      <xdr:col>81</xdr:col>
      <xdr:colOff>50800</xdr:colOff>
      <xdr:row>80</xdr:row>
      <xdr:rowOff>55880</xdr:rowOff>
    </xdr:to>
    <xdr:cxnSp macro="">
      <xdr:nvCxnSpPr>
        <xdr:cNvPr id="660" name="直線コネクタ 659"/>
        <xdr:cNvCxnSpPr/>
      </xdr:nvCxnSpPr>
      <xdr:spPr>
        <a:xfrm>
          <a:off x="14592300" y="13743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61" name="楕円 660"/>
        <xdr:cNvSpPr/>
      </xdr:nvSpPr>
      <xdr:spPr>
        <a:xfrm>
          <a:off x="1365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27939</xdr:rowOff>
    </xdr:from>
    <xdr:to>
      <xdr:col>76</xdr:col>
      <xdr:colOff>114300</xdr:colOff>
      <xdr:row>83</xdr:row>
      <xdr:rowOff>115570</xdr:rowOff>
    </xdr:to>
    <xdr:cxnSp macro="">
      <xdr:nvCxnSpPr>
        <xdr:cNvPr id="662" name="直線コネクタ 661"/>
        <xdr:cNvCxnSpPr/>
      </xdr:nvCxnSpPr>
      <xdr:spPr>
        <a:xfrm flipV="1">
          <a:off x="13703300" y="13743939"/>
          <a:ext cx="889000" cy="6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12700</xdr:rowOff>
    </xdr:from>
    <xdr:to>
      <xdr:col>67</xdr:col>
      <xdr:colOff>101600</xdr:colOff>
      <xdr:row>82</xdr:row>
      <xdr:rowOff>114300</xdr:rowOff>
    </xdr:to>
    <xdr:sp macro="" textlink="">
      <xdr:nvSpPr>
        <xdr:cNvPr id="663" name="楕円 662"/>
        <xdr:cNvSpPr/>
      </xdr:nvSpPr>
      <xdr:spPr>
        <a:xfrm>
          <a:off x="1276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63500</xdr:rowOff>
    </xdr:from>
    <xdr:to>
      <xdr:col>71</xdr:col>
      <xdr:colOff>177800</xdr:colOff>
      <xdr:row>83</xdr:row>
      <xdr:rowOff>115570</xdr:rowOff>
    </xdr:to>
    <xdr:cxnSp macro="">
      <xdr:nvCxnSpPr>
        <xdr:cNvPr id="664" name="直線コネクタ 663"/>
        <xdr:cNvCxnSpPr/>
      </xdr:nvCxnSpPr>
      <xdr:spPr>
        <a:xfrm>
          <a:off x="12814300" y="14122400"/>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65"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66"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67"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68"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123207</xdr:rowOff>
    </xdr:from>
    <xdr:ext cx="405111" cy="259045"/>
    <xdr:sp macro="" textlink="">
      <xdr:nvSpPr>
        <xdr:cNvPr id="669" name="n_1mainValue【消防施設】&#10;有形固定資産減価償却率"/>
        <xdr:cNvSpPr txBox="1"/>
      </xdr:nvSpPr>
      <xdr:spPr>
        <a:xfrm>
          <a:off x="15266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95266</xdr:rowOff>
    </xdr:from>
    <xdr:ext cx="405111" cy="259045"/>
    <xdr:sp macro="" textlink="">
      <xdr:nvSpPr>
        <xdr:cNvPr id="670" name="n_2mainValue【消防施設】&#10;有形固定資産減価償却率"/>
        <xdr:cNvSpPr txBox="1"/>
      </xdr:nvSpPr>
      <xdr:spPr>
        <a:xfrm>
          <a:off x="14389744"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71" name="n_3mainValue【消防施設】&#10;有形固定資産減価償却率"/>
        <xdr:cNvSpPr txBox="1"/>
      </xdr:nvSpPr>
      <xdr:spPr>
        <a:xfrm>
          <a:off x="13500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105427</xdr:rowOff>
    </xdr:from>
    <xdr:ext cx="405111" cy="259045"/>
    <xdr:sp macro="" textlink="">
      <xdr:nvSpPr>
        <xdr:cNvPr id="672" name="n_4mainValue【消防施設】&#10;有形固定資産減価償却率"/>
        <xdr:cNvSpPr txBox="1"/>
      </xdr:nvSpPr>
      <xdr:spPr>
        <a:xfrm>
          <a:off x="12611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96" name="直線コネクタ 695"/>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9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98" name="直線コネクタ 69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99"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0" name="直線コネクタ 699"/>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01"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02" name="フローチャート: 判断 70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03" name="フローチャート: 判断 702"/>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04" name="フローチャート: 判断 703"/>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05" name="フローチャート: 判断 704"/>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06" name="フローチャート: 判断 705"/>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130556</xdr:rowOff>
    </xdr:from>
    <xdr:to>
      <xdr:col>116</xdr:col>
      <xdr:colOff>114300</xdr:colOff>
      <xdr:row>85</xdr:row>
      <xdr:rowOff>60706</xdr:rowOff>
    </xdr:to>
    <xdr:sp macro="" textlink="">
      <xdr:nvSpPr>
        <xdr:cNvPr id="712" name="楕円 711"/>
        <xdr:cNvSpPr/>
      </xdr:nvSpPr>
      <xdr:spPr>
        <a:xfrm>
          <a:off x="221107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153433</xdr:rowOff>
    </xdr:from>
    <xdr:ext cx="469744" cy="259045"/>
    <xdr:sp macro="" textlink="">
      <xdr:nvSpPr>
        <xdr:cNvPr id="713" name="【消防施設】&#10;一人当たり面積該当値テキスト"/>
        <xdr:cNvSpPr txBox="1"/>
      </xdr:nvSpPr>
      <xdr:spPr>
        <a:xfrm>
          <a:off x="22199600"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134365</xdr:rowOff>
    </xdr:from>
    <xdr:to>
      <xdr:col>112</xdr:col>
      <xdr:colOff>38100</xdr:colOff>
      <xdr:row>85</xdr:row>
      <xdr:rowOff>64515</xdr:rowOff>
    </xdr:to>
    <xdr:sp macro="" textlink="">
      <xdr:nvSpPr>
        <xdr:cNvPr id="714" name="楕円 713"/>
        <xdr:cNvSpPr/>
      </xdr:nvSpPr>
      <xdr:spPr>
        <a:xfrm>
          <a:off x="212725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xdr:rowOff>
    </xdr:from>
    <xdr:to>
      <xdr:col>116</xdr:col>
      <xdr:colOff>63500</xdr:colOff>
      <xdr:row>85</xdr:row>
      <xdr:rowOff>13715</xdr:rowOff>
    </xdr:to>
    <xdr:cxnSp macro="">
      <xdr:nvCxnSpPr>
        <xdr:cNvPr id="715" name="直線コネクタ 714"/>
        <xdr:cNvCxnSpPr/>
      </xdr:nvCxnSpPr>
      <xdr:spPr>
        <a:xfrm flipV="1">
          <a:off x="21323300" y="145831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149606</xdr:rowOff>
    </xdr:from>
    <xdr:to>
      <xdr:col>107</xdr:col>
      <xdr:colOff>101600</xdr:colOff>
      <xdr:row>85</xdr:row>
      <xdr:rowOff>79756</xdr:rowOff>
    </xdr:to>
    <xdr:sp macro="" textlink="">
      <xdr:nvSpPr>
        <xdr:cNvPr id="716" name="楕円 715"/>
        <xdr:cNvSpPr/>
      </xdr:nvSpPr>
      <xdr:spPr>
        <a:xfrm>
          <a:off x="20383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13715</xdr:rowOff>
    </xdr:from>
    <xdr:to>
      <xdr:col>111</xdr:col>
      <xdr:colOff>177800</xdr:colOff>
      <xdr:row>85</xdr:row>
      <xdr:rowOff>28956</xdr:rowOff>
    </xdr:to>
    <xdr:cxnSp macro="">
      <xdr:nvCxnSpPr>
        <xdr:cNvPr id="717" name="直線コネクタ 716"/>
        <xdr:cNvCxnSpPr/>
      </xdr:nvCxnSpPr>
      <xdr:spPr>
        <a:xfrm flipV="1">
          <a:off x="20434300" y="1458696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8" name="楕円 717"/>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105173</xdr:rowOff>
    </xdr:from>
    <xdr:ext cx="469744" cy="259045"/>
    <xdr:sp macro="" textlink="">
      <xdr:nvSpPr>
        <xdr:cNvPr id="719"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20"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21"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22"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81042</xdr:rowOff>
    </xdr:from>
    <xdr:ext cx="469744" cy="259045"/>
    <xdr:sp macro="" textlink="">
      <xdr:nvSpPr>
        <xdr:cNvPr id="723" name="n_1mainValue【消防施設】&#10;一人当たり面積"/>
        <xdr:cNvSpPr txBox="1"/>
      </xdr:nvSpPr>
      <xdr:spPr>
        <a:xfrm>
          <a:off x="21075727"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96283</xdr:rowOff>
    </xdr:from>
    <xdr:ext cx="469744" cy="259045"/>
    <xdr:sp macro="" textlink="">
      <xdr:nvSpPr>
        <xdr:cNvPr id="724" name="n_2mainValue【消防施設】&#10;一人当たり面積"/>
        <xdr:cNvSpPr txBox="1"/>
      </xdr:nvSpPr>
      <xdr:spPr>
        <a:xfrm>
          <a:off x="201994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725" name="n_4mainValue【消防施設】&#10;一人当たり面積"/>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1" name="直線コネクタ 75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5" name="直線コネクタ 75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56"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57" name="フローチャート: 判断 75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58" name="フローチャート: 判断 757"/>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59" name="フローチャート: 判断 75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60" name="フローチャート: 判断 759"/>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61" name="フローチャート: 判断 760"/>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767" name="楕円 766"/>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768" name="【庁舎】&#10;有形固定資産減価償却率該当値テキスト"/>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69" name="楕円 768"/>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161108</xdr:rowOff>
    </xdr:to>
    <xdr:cxnSp macro="">
      <xdr:nvCxnSpPr>
        <xdr:cNvPr id="770" name="直線コネクタ 769"/>
        <xdr:cNvCxnSpPr/>
      </xdr:nvCxnSpPr>
      <xdr:spPr>
        <a:xfrm flipV="1">
          <a:off x="15481300" y="184621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100512</xdr:rowOff>
    </xdr:from>
    <xdr:to>
      <xdr:col>76</xdr:col>
      <xdr:colOff>165100</xdr:colOff>
      <xdr:row>108</xdr:row>
      <xdr:rowOff>30662</xdr:rowOff>
    </xdr:to>
    <xdr:sp macro="" textlink="">
      <xdr:nvSpPr>
        <xdr:cNvPr id="771" name="楕円 770"/>
        <xdr:cNvSpPr/>
      </xdr:nvSpPr>
      <xdr:spPr>
        <a:xfrm>
          <a:off x="14541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151312</xdr:rowOff>
    </xdr:from>
    <xdr:to>
      <xdr:col>81</xdr:col>
      <xdr:colOff>50800</xdr:colOff>
      <xdr:row>107</xdr:row>
      <xdr:rowOff>161108</xdr:rowOff>
    </xdr:to>
    <xdr:cxnSp macro="">
      <xdr:nvCxnSpPr>
        <xdr:cNvPr id="772" name="直線コネクタ 771"/>
        <xdr:cNvCxnSpPr/>
      </xdr:nvCxnSpPr>
      <xdr:spPr>
        <a:xfrm>
          <a:off x="14592300" y="184964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154395</xdr:rowOff>
    </xdr:from>
    <xdr:to>
      <xdr:col>72</xdr:col>
      <xdr:colOff>38100</xdr:colOff>
      <xdr:row>108</xdr:row>
      <xdr:rowOff>84545</xdr:rowOff>
    </xdr:to>
    <xdr:sp macro="" textlink="">
      <xdr:nvSpPr>
        <xdr:cNvPr id="773" name="楕円 772"/>
        <xdr:cNvSpPr/>
      </xdr:nvSpPr>
      <xdr:spPr>
        <a:xfrm>
          <a:off x="1365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33745</xdr:rowOff>
    </xdr:to>
    <xdr:cxnSp macro="">
      <xdr:nvCxnSpPr>
        <xdr:cNvPr id="774" name="直線コネクタ 773"/>
        <xdr:cNvCxnSpPr/>
      </xdr:nvCxnSpPr>
      <xdr:spPr>
        <a:xfrm flipV="1">
          <a:off x="13703300" y="184964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120106</xdr:rowOff>
    </xdr:from>
    <xdr:to>
      <xdr:col>67</xdr:col>
      <xdr:colOff>101600</xdr:colOff>
      <xdr:row>108</xdr:row>
      <xdr:rowOff>50256</xdr:rowOff>
    </xdr:to>
    <xdr:sp macro="" textlink="">
      <xdr:nvSpPr>
        <xdr:cNvPr id="775" name="楕円 774"/>
        <xdr:cNvSpPr/>
      </xdr:nvSpPr>
      <xdr:spPr>
        <a:xfrm>
          <a:off x="1276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170906</xdr:rowOff>
    </xdr:from>
    <xdr:to>
      <xdr:col>71</xdr:col>
      <xdr:colOff>177800</xdr:colOff>
      <xdr:row>108</xdr:row>
      <xdr:rowOff>33745</xdr:rowOff>
    </xdr:to>
    <xdr:cxnSp macro="">
      <xdr:nvCxnSpPr>
        <xdr:cNvPr id="776" name="直線コネクタ 775"/>
        <xdr:cNvCxnSpPr/>
      </xdr:nvCxnSpPr>
      <xdr:spPr>
        <a:xfrm>
          <a:off x="12814300" y="185160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77"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78"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79"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80"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781" name="n_1mainValue【庁舎】&#10;有形固定資産減価償却率"/>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21789</xdr:rowOff>
    </xdr:from>
    <xdr:ext cx="405111" cy="259045"/>
    <xdr:sp macro="" textlink="">
      <xdr:nvSpPr>
        <xdr:cNvPr id="782" name="n_2mainValue【庁舎】&#10;有形固定資産減価償却率"/>
        <xdr:cNvSpPr txBox="1"/>
      </xdr:nvSpPr>
      <xdr:spPr>
        <a:xfrm>
          <a:off x="14389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75672</xdr:rowOff>
    </xdr:from>
    <xdr:ext cx="405111" cy="259045"/>
    <xdr:sp macro="" textlink="">
      <xdr:nvSpPr>
        <xdr:cNvPr id="783" name="n_3mainValue【庁舎】&#10;有形固定資産減価償却率"/>
        <xdr:cNvSpPr txBox="1"/>
      </xdr:nvSpPr>
      <xdr:spPr>
        <a:xfrm>
          <a:off x="13500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41383</xdr:rowOff>
    </xdr:from>
    <xdr:ext cx="405111" cy="259045"/>
    <xdr:sp macro="" textlink="">
      <xdr:nvSpPr>
        <xdr:cNvPr id="784" name="n_4mainValue【庁舎】&#10;有形固定資産減価償却率"/>
        <xdr:cNvSpPr txBox="1"/>
      </xdr:nvSpPr>
      <xdr:spPr>
        <a:xfrm>
          <a:off x="12611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08" name="直線コネクタ 807"/>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09"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10" name="直線コネクタ 80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11"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12" name="直線コネクタ 811"/>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13"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14" name="フローチャート: 判断 813"/>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15" name="フローチャート: 判断 814"/>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16" name="フローチャート: 判断 815"/>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17" name="フローチャート: 判断 816"/>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18" name="フローチャート: 判断 817"/>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18923</xdr:rowOff>
    </xdr:from>
    <xdr:to>
      <xdr:col>116</xdr:col>
      <xdr:colOff>114300</xdr:colOff>
      <xdr:row>107</xdr:row>
      <xdr:rowOff>120523</xdr:rowOff>
    </xdr:to>
    <xdr:sp macro="" textlink="">
      <xdr:nvSpPr>
        <xdr:cNvPr id="824" name="楕円 823"/>
        <xdr:cNvSpPr/>
      </xdr:nvSpPr>
      <xdr:spPr>
        <a:xfrm>
          <a:off x="221107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168800</xdr:rowOff>
    </xdr:from>
    <xdr:ext cx="469744" cy="259045"/>
    <xdr:sp macro="" textlink="">
      <xdr:nvSpPr>
        <xdr:cNvPr id="825" name="【庁舎】&#10;一人当たり面積該当値テキスト"/>
        <xdr:cNvSpPr txBox="1"/>
      </xdr:nvSpPr>
      <xdr:spPr>
        <a:xfrm>
          <a:off x="22199600" y="183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31877</xdr:rowOff>
    </xdr:from>
    <xdr:to>
      <xdr:col>112</xdr:col>
      <xdr:colOff>38100</xdr:colOff>
      <xdr:row>107</xdr:row>
      <xdr:rowOff>133477</xdr:rowOff>
    </xdr:to>
    <xdr:sp macro="" textlink="">
      <xdr:nvSpPr>
        <xdr:cNvPr id="826" name="楕円 825"/>
        <xdr:cNvSpPr/>
      </xdr:nvSpPr>
      <xdr:spPr>
        <a:xfrm>
          <a:off x="21272500" y="183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69723</xdr:rowOff>
    </xdr:from>
    <xdr:to>
      <xdr:col>116</xdr:col>
      <xdr:colOff>63500</xdr:colOff>
      <xdr:row>107</xdr:row>
      <xdr:rowOff>82677</xdr:rowOff>
    </xdr:to>
    <xdr:cxnSp macro="">
      <xdr:nvCxnSpPr>
        <xdr:cNvPr id="827" name="直線コネクタ 826"/>
        <xdr:cNvCxnSpPr/>
      </xdr:nvCxnSpPr>
      <xdr:spPr>
        <a:xfrm flipV="1">
          <a:off x="21323300" y="1841487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35306</xdr:rowOff>
    </xdr:from>
    <xdr:to>
      <xdr:col>107</xdr:col>
      <xdr:colOff>101600</xdr:colOff>
      <xdr:row>107</xdr:row>
      <xdr:rowOff>136906</xdr:rowOff>
    </xdr:to>
    <xdr:sp macro="" textlink="">
      <xdr:nvSpPr>
        <xdr:cNvPr id="828" name="楕円 827"/>
        <xdr:cNvSpPr/>
      </xdr:nvSpPr>
      <xdr:spPr>
        <a:xfrm>
          <a:off x="20383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82677</xdr:rowOff>
    </xdr:from>
    <xdr:to>
      <xdr:col>111</xdr:col>
      <xdr:colOff>177800</xdr:colOff>
      <xdr:row>107</xdr:row>
      <xdr:rowOff>86106</xdr:rowOff>
    </xdr:to>
    <xdr:cxnSp macro="">
      <xdr:nvCxnSpPr>
        <xdr:cNvPr id="829" name="直線コネクタ 828"/>
        <xdr:cNvCxnSpPr/>
      </xdr:nvCxnSpPr>
      <xdr:spPr>
        <a:xfrm flipV="1">
          <a:off x="20434300" y="184278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44069</xdr:rowOff>
    </xdr:from>
    <xdr:to>
      <xdr:col>102</xdr:col>
      <xdr:colOff>165100</xdr:colOff>
      <xdr:row>107</xdr:row>
      <xdr:rowOff>145669</xdr:rowOff>
    </xdr:to>
    <xdr:sp macro="" textlink="">
      <xdr:nvSpPr>
        <xdr:cNvPr id="830" name="楕円 829"/>
        <xdr:cNvSpPr/>
      </xdr:nvSpPr>
      <xdr:spPr>
        <a:xfrm>
          <a:off x="19494500" y="183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86106</xdr:rowOff>
    </xdr:from>
    <xdr:to>
      <xdr:col>107</xdr:col>
      <xdr:colOff>50800</xdr:colOff>
      <xdr:row>107</xdr:row>
      <xdr:rowOff>94869</xdr:rowOff>
    </xdr:to>
    <xdr:cxnSp macro="">
      <xdr:nvCxnSpPr>
        <xdr:cNvPr id="831" name="直線コネクタ 830"/>
        <xdr:cNvCxnSpPr/>
      </xdr:nvCxnSpPr>
      <xdr:spPr>
        <a:xfrm flipV="1">
          <a:off x="19545300" y="184312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2" name="楕円 831"/>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94869</xdr:rowOff>
    </xdr:from>
    <xdr:to>
      <xdr:col>102</xdr:col>
      <xdr:colOff>114300</xdr:colOff>
      <xdr:row>107</xdr:row>
      <xdr:rowOff>99061</xdr:rowOff>
    </xdr:to>
    <xdr:cxnSp macro="">
      <xdr:nvCxnSpPr>
        <xdr:cNvPr id="833" name="直線コネクタ 832"/>
        <xdr:cNvCxnSpPr/>
      </xdr:nvCxnSpPr>
      <xdr:spPr>
        <a:xfrm flipV="1">
          <a:off x="18656300" y="1844001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34"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35"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36"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37"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124604</xdr:rowOff>
    </xdr:from>
    <xdr:ext cx="469744" cy="259045"/>
    <xdr:sp macro="" textlink="">
      <xdr:nvSpPr>
        <xdr:cNvPr id="838" name="n_1mainValue【庁舎】&#10;一人当たり面積"/>
        <xdr:cNvSpPr txBox="1"/>
      </xdr:nvSpPr>
      <xdr:spPr>
        <a:xfrm>
          <a:off x="21075727" y="184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128033</xdr:rowOff>
    </xdr:from>
    <xdr:ext cx="469744" cy="259045"/>
    <xdr:sp macro="" textlink="">
      <xdr:nvSpPr>
        <xdr:cNvPr id="839" name="n_2mainValue【庁舎】&#10;一人当たり面積"/>
        <xdr:cNvSpPr txBox="1"/>
      </xdr:nvSpPr>
      <xdr:spPr>
        <a:xfrm>
          <a:off x="20199427"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136796</xdr:rowOff>
    </xdr:from>
    <xdr:ext cx="469744" cy="259045"/>
    <xdr:sp macro="" textlink="">
      <xdr:nvSpPr>
        <xdr:cNvPr id="840" name="n_3mainValue【庁舎】&#10;一人当たり面積"/>
        <xdr:cNvSpPr txBox="1"/>
      </xdr:nvSpPr>
      <xdr:spPr>
        <a:xfrm>
          <a:off x="19310427" y="184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1" name="n_4mainValue【庁舎】&#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福祉施設・保健センター・消防施設・庁舎については、減価償却率は類似団体平均と比較して高くなっており、近い将来更新の時期が迫っている。そのため、長寿命化及び更新のための財源を確保するため、地方債残高の減少と基金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27</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30</xdr:row>
      <xdr:rowOff>44450</xdr:rowOff>
    </xdr:from>
    <xdr:to>
      <xdr:col>27</xdr:col>
      <xdr:colOff>184150</xdr:colOff>
      <xdr:row>32</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32</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32</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31</xdr:row>
      <xdr:rowOff>127000</xdr:rowOff>
    </xdr:from>
    <xdr:to>
      <xdr:col>35</xdr:col>
      <xdr:colOff>95250</xdr:colOff>
      <xdr:row>33</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32</xdr:row>
      <xdr:rowOff>146050</xdr:rowOff>
    </xdr:from>
    <xdr:to>
      <xdr:col>35</xdr:col>
      <xdr:colOff>95250</xdr:colOff>
      <xdr:row>34</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31</xdr:row>
      <xdr:rowOff>127000</xdr:rowOff>
    </xdr:from>
    <xdr:to>
      <xdr:col>42</xdr:col>
      <xdr:colOff>25400</xdr:colOff>
      <xdr:row>33</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32</xdr:row>
      <xdr:rowOff>146050</xdr:rowOff>
    </xdr:from>
    <xdr:to>
      <xdr:col>42</xdr:col>
      <xdr:colOff>25400</xdr:colOff>
      <xdr:row>34</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31</xdr:row>
      <xdr:rowOff>127000</xdr:rowOff>
    </xdr:from>
    <xdr:to>
      <xdr:col>49</xdr:col>
      <xdr:colOff>19050</xdr:colOff>
      <xdr:row>33</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32</xdr:row>
      <xdr:rowOff>146050</xdr:rowOff>
    </xdr:from>
    <xdr:to>
      <xdr:col>49</xdr:col>
      <xdr:colOff>19050</xdr:colOff>
      <xdr:row>34</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34</xdr:row>
      <xdr:rowOff>120650</xdr:rowOff>
    </xdr:from>
    <xdr:to>
      <xdr:col>27</xdr:col>
      <xdr:colOff>184150</xdr:colOff>
      <xdr:row>48</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57</xdr:col>
      <xdr:colOff>120650</xdr:colOff>
      <xdr:row>48</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46</xdr:col>
      <xdr:colOff>203200</xdr:colOff>
      <xdr:row>36</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36</xdr:row>
      <xdr:rowOff>95250</xdr:rowOff>
    </xdr:from>
    <xdr:to>
      <xdr:col>56</xdr:col>
      <xdr:colOff>203200</xdr:colOff>
      <xdr:row>48</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本町は農林業が主体の町であり、自主財源となる地方税の伸びは、少子高齢化に伴う人口減少に押され、今後も減少していく見込みである。歳入に占める地方交付税の割合が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％であり、交付税・補助金など国からの支出金に大きく依存した財政状況である。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しでも自主財源を確保できるよう、町税等の滞納整理、住環境の整備による子育て世帯の定住、湯前町農業公社による遊休農地の活用や農産物の流通拡大などを目標に、町内の経済活動を活発化させ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48</xdr:row>
      <xdr:rowOff>133350</xdr:rowOff>
    </xdr:from>
    <xdr:to>
      <xdr:col>27</xdr:col>
      <xdr:colOff>184150</xdr:colOff>
      <xdr:row>48</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131535</xdr:rowOff>
    </xdr:from>
    <xdr:to>
      <xdr:col>27</xdr:col>
      <xdr:colOff>184150</xdr:colOff>
      <xdr:row>46</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129722</xdr:rowOff>
    </xdr:from>
    <xdr:to>
      <xdr:col>27</xdr:col>
      <xdr:colOff>184150</xdr:colOff>
      <xdr:row>44</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127907</xdr:rowOff>
    </xdr:from>
    <xdr:to>
      <xdr:col>27</xdr:col>
      <xdr:colOff>184150</xdr:colOff>
      <xdr:row>42</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126093</xdr:rowOff>
    </xdr:from>
    <xdr:to>
      <xdr:col>27</xdr:col>
      <xdr:colOff>184150</xdr:colOff>
      <xdr:row>40</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124278</xdr:rowOff>
    </xdr:from>
    <xdr:to>
      <xdr:col>27</xdr:col>
      <xdr:colOff>184150</xdr:colOff>
      <xdr:row>38</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122464</xdr:rowOff>
    </xdr:from>
    <xdr:to>
      <xdr:col>27</xdr:col>
      <xdr:colOff>184150</xdr:colOff>
      <xdr:row>36</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34</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48</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106136</xdr:rowOff>
    </xdr:from>
    <xdr:to>
      <xdr:col>23</xdr:col>
      <xdr:colOff>133350</xdr:colOff>
      <xdr:row>45</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147865</xdr:rowOff>
    </xdr:from>
    <xdr:to>
      <xdr:col>24</xdr:col>
      <xdr:colOff>12700</xdr:colOff>
      <xdr:row>45</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106136</xdr:rowOff>
    </xdr:from>
    <xdr:to>
      <xdr:col>24</xdr:col>
      <xdr:colOff>12700</xdr:colOff>
      <xdr:row>37</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9978</xdr:rowOff>
    </xdr:from>
    <xdr:to>
      <xdr:col>23</xdr:col>
      <xdr:colOff>133350</xdr:colOff>
      <xdr:row>45</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78922</xdr:rowOff>
    </xdr:from>
    <xdr:to>
      <xdr:col>23</xdr:col>
      <xdr:colOff>184150</xdr:colOff>
      <xdr:row>45</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9978</xdr:rowOff>
    </xdr:from>
    <xdr:to>
      <xdr:col>19</xdr:col>
      <xdr:colOff>133350</xdr:colOff>
      <xdr:row>45</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96157</xdr:rowOff>
    </xdr:from>
    <xdr:to>
      <xdr:col>19</xdr:col>
      <xdr:colOff>184150</xdr:colOff>
      <xdr:row>45</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9978</xdr:rowOff>
    </xdr:from>
    <xdr:to>
      <xdr:col>15</xdr:col>
      <xdr:colOff>82550</xdr:colOff>
      <xdr:row>45</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113393</xdr:rowOff>
    </xdr:from>
    <xdr:to>
      <xdr:col>15</xdr:col>
      <xdr:colOff>133350</xdr:colOff>
      <xdr:row>45</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9978</xdr:rowOff>
    </xdr:from>
    <xdr:to>
      <xdr:col>11</xdr:col>
      <xdr:colOff>31750</xdr:colOff>
      <xdr:row>45</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113393</xdr:rowOff>
    </xdr:from>
    <xdr:to>
      <xdr:col>11</xdr:col>
      <xdr:colOff>82550</xdr:colOff>
      <xdr:row>45</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113393</xdr:rowOff>
    </xdr:from>
    <xdr:to>
      <xdr:col>7</xdr:col>
      <xdr:colOff>31750</xdr:colOff>
      <xdr:row>45</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48</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48</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48</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48</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48</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147865</xdr:rowOff>
    </xdr:from>
    <xdr:to>
      <xdr:col>23</xdr:col>
      <xdr:colOff>184150</xdr:colOff>
      <xdr:row>45</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130628</xdr:rowOff>
    </xdr:from>
    <xdr:to>
      <xdr:col>19</xdr:col>
      <xdr:colOff>184150</xdr:colOff>
      <xdr:row>45</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130628</xdr:rowOff>
    </xdr:from>
    <xdr:to>
      <xdr:col>15</xdr:col>
      <xdr:colOff>133350</xdr:colOff>
      <xdr:row>45</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130628</xdr:rowOff>
    </xdr:from>
    <xdr:to>
      <xdr:col>11</xdr:col>
      <xdr:colOff>82550</xdr:colOff>
      <xdr:row>45</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147865</xdr:rowOff>
    </xdr:from>
    <xdr:to>
      <xdr:col>7</xdr:col>
      <xdr:colOff>31750</xdr:colOff>
      <xdr:row>45</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52</xdr:row>
      <xdr:rowOff>82550</xdr:rowOff>
    </xdr:from>
    <xdr:to>
      <xdr:col>27</xdr:col>
      <xdr:colOff>184150</xdr:colOff>
      <xdr:row>54</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54</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54</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53</xdr:row>
      <xdr:rowOff>165100</xdr:rowOff>
    </xdr:from>
    <xdr:to>
      <xdr:col>35</xdr:col>
      <xdr:colOff>95250</xdr:colOff>
      <xdr:row>55</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55</xdr:row>
      <xdr:rowOff>12700</xdr:rowOff>
    </xdr:from>
    <xdr:to>
      <xdr:col>35</xdr:col>
      <xdr:colOff>95250</xdr:colOff>
      <xdr:row>56</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53</xdr:row>
      <xdr:rowOff>165100</xdr:rowOff>
    </xdr:from>
    <xdr:to>
      <xdr:col>42</xdr:col>
      <xdr:colOff>25400</xdr:colOff>
      <xdr:row>55</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55</xdr:row>
      <xdr:rowOff>12700</xdr:rowOff>
    </xdr:from>
    <xdr:to>
      <xdr:col>42</xdr:col>
      <xdr:colOff>25400</xdr:colOff>
      <xdr:row>56</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53</xdr:row>
      <xdr:rowOff>165100</xdr:rowOff>
    </xdr:from>
    <xdr:to>
      <xdr:col>49</xdr:col>
      <xdr:colOff>19050</xdr:colOff>
      <xdr:row>55</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55</xdr:row>
      <xdr:rowOff>12700</xdr:rowOff>
    </xdr:from>
    <xdr:to>
      <xdr:col>49</xdr:col>
      <xdr:colOff>19050</xdr:colOff>
      <xdr:row>56</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56</xdr:row>
      <xdr:rowOff>158750</xdr:rowOff>
    </xdr:from>
    <xdr:to>
      <xdr:col>27</xdr:col>
      <xdr:colOff>184150</xdr:colOff>
      <xdr:row>71</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57</xdr:col>
      <xdr:colOff>120650</xdr:colOff>
      <xdr:row>71</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46</xdr:col>
      <xdr:colOff>203200</xdr:colOff>
      <xdr:row>58</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58</xdr:row>
      <xdr:rowOff>133350</xdr:rowOff>
    </xdr:from>
    <xdr:to>
      <xdr:col>56</xdr:col>
      <xdr:colOff>203200</xdr:colOff>
      <xdr:row>70</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本町の性質別支出割合で、決算額構成比で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％）の順で高い状況であり、類似団体と比較しても高くなっている。経常収支比率は、新型コロナウイルス感染症の影響により経常事業の中止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や関係団体への補助金の減等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があったため前年度に比べ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ほぼ類似団体平均となった。しかしながら、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経常一般財源は、財政力指数０．１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と乏しい本町において、人口減少と相まって、地方税の収入が類似団体と比較して大きく下回っているため、普通交付税等に依存せざるを得ない状況に変わりはない。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見通しとしては、少子高齢化が深刻な本町にとって、ＩＣＴ関係、介護や医療関係扶助費の増加が見込まれ、これからも横ばい若しくは上昇すると考えられる。そのため、地方税の徴収率を上げる取組みを強化するなど、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55</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71</xdr:row>
      <xdr:rowOff>0</xdr:rowOff>
    </xdr:from>
    <xdr:to>
      <xdr:col>27</xdr:col>
      <xdr:colOff>184150</xdr:colOff>
      <xdr:row>71</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70</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112183</xdr:rowOff>
    </xdr:from>
    <xdr:to>
      <xdr:col>27</xdr:col>
      <xdr:colOff>184150</xdr:colOff>
      <xdr:row>68</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52917</xdr:rowOff>
    </xdr:from>
    <xdr:to>
      <xdr:col>27</xdr:col>
      <xdr:colOff>184150</xdr:colOff>
      <xdr:row>66</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165100</xdr:rowOff>
    </xdr:from>
    <xdr:to>
      <xdr:col>27</xdr:col>
      <xdr:colOff>184150</xdr:colOff>
      <xdr:row>63</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105833</xdr:rowOff>
    </xdr:from>
    <xdr:to>
      <xdr:col>27</xdr:col>
      <xdr:colOff>184150</xdr:colOff>
      <xdr:row>61</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46567</xdr:rowOff>
    </xdr:from>
    <xdr:to>
      <xdr:col>27</xdr:col>
      <xdr:colOff>184150</xdr:colOff>
      <xdr:row>59</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56</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71</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86783</xdr:rowOff>
    </xdr:from>
    <xdr:to>
      <xdr:col>23</xdr:col>
      <xdr:colOff>133350</xdr:colOff>
      <xdr:row>69</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69</xdr:row>
      <xdr:rowOff>5080</xdr:rowOff>
    </xdr:from>
    <xdr:to>
      <xdr:col>24</xdr:col>
      <xdr:colOff>12700</xdr:colOff>
      <xdr:row>69</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86783</xdr:rowOff>
    </xdr:from>
    <xdr:to>
      <xdr:col>24</xdr:col>
      <xdr:colOff>12700</xdr:colOff>
      <xdr:row>59</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112819</xdr:rowOff>
    </xdr:from>
    <xdr:to>
      <xdr:col>23</xdr:col>
      <xdr:colOff>133350</xdr:colOff>
      <xdr:row>66</xdr:row>
      <xdr:rowOff>40852</xdr:rowOff>
    </xdr:to>
    <xdr:cxnSp macro="">
      <xdr:nvCxnSpPr>
        <xdr:cNvPr id="133" name="直線コネクタ 132"/>
        <xdr:cNvCxnSpPr/>
      </xdr:nvCxnSpPr>
      <xdr:spPr>
        <a:xfrm flipV="1">
          <a:off x="4114800" y="10742719"/>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90170</xdr:rowOff>
    </xdr:from>
    <xdr:to>
      <xdr:col>23</xdr:col>
      <xdr:colOff>184150</xdr:colOff>
      <xdr:row>64</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40852</xdr:rowOff>
    </xdr:from>
    <xdr:to>
      <xdr:col>19</xdr:col>
      <xdr:colOff>133350</xdr:colOff>
      <xdr:row>68</xdr:row>
      <xdr:rowOff>7620</xdr:rowOff>
    </xdr:to>
    <xdr:cxnSp macro="">
      <xdr:nvCxnSpPr>
        <xdr:cNvPr id="136" name="直線コネクタ 135"/>
        <xdr:cNvCxnSpPr/>
      </xdr:nvCxnSpPr>
      <xdr:spPr>
        <a:xfrm flipV="1">
          <a:off x="3225800" y="11185102"/>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111760</xdr:rowOff>
    </xdr:from>
    <xdr:to>
      <xdr:col>19</xdr:col>
      <xdr:colOff>184150</xdr:colOff>
      <xdr:row>65</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68</xdr:row>
      <xdr:rowOff>7620</xdr:rowOff>
    </xdr:from>
    <xdr:to>
      <xdr:col>15</xdr:col>
      <xdr:colOff>82550</xdr:colOff>
      <xdr:row>68</xdr:row>
      <xdr:rowOff>71967</xdr:rowOff>
    </xdr:to>
    <xdr:cxnSp macro="">
      <xdr:nvCxnSpPr>
        <xdr:cNvPr id="139" name="直線コネクタ 138"/>
        <xdr:cNvCxnSpPr/>
      </xdr:nvCxnSpPr>
      <xdr:spPr>
        <a:xfrm flipV="1">
          <a:off x="2336800" y="1149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164042</xdr:rowOff>
    </xdr:from>
    <xdr:to>
      <xdr:col>15</xdr:col>
      <xdr:colOff>133350</xdr:colOff>
      <xdr:row>65</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42333</xdr:rowOff>
    </xdr:from>
    <xdr:to>
      <xdr:col>11</xdr:col>
      <xdr:colOff>31750</xdr:colOff>
      <xdr:row>68</xdr:row>
      <xdr:rowOff>71967</xdr:rowOff>
    </xdr:to>
    <xdr:cxnSp macro="">
      <xdr:nvCxnSpPr>
        <xdr:cNvPr id="142" name="直線コネクタ 141"/>
        <xdr:cNvCxnSpPr/>
      </xdr:nvCxnSpPr>
      <xdr:spPr>
        <a:xfrm>
          <a:off x="1447800" y="1135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139912</xdr:rowOff>
    </xdr:from>
    <xdr:to>
      <xdr:col>11</xdr:col>
      <xdr:colOff>82550</xdr:colOff>
      <xdr:row>65</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75565</xdr:rowOff>
    </xdr:from>
    <xdr:to>
      <xdr:col>7</xdr:col>
      <xdr:colOff>31750</xdr:colOff>
      <xdr:row>65</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70</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70</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70</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70</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70</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62019</xdr:rowOff>
    </xdr:from>
    <xdr:to>
      <xdr:col>23</xdr:col>
      <xdr:colOff>184150</xdr:colOff>
      <xdr:row>63</xdr:row>
      <xdr:rowOff>163619</xdr:rowOff>
    </xdr:to>
    <xdr:sp macro="" textlink="">
      <xdr:nvSpPr>
        <xdr:cNvPr id="152" name="楕円 151"/>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78546</xdr:rowOff>
    </xdr:from>
    <xdr:ext cx="762000" cy="259045"/>
    <xdr:sp macro="" textlink="">
      <xdr:nvSpPr>
        <xdr:cNvPr id="153"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161502</xdr:rowOff>
    </xdr:from>
    <xdr:to>
      <xdr:col>19</xdr:col>
      <xdr:colOff>184150</xdr:colOff>
      <xdr:row>66</xdr:row>
      <xdr:rowOff>91652</xdr:rowOff>
    </xdr:to>
    <xdr:sp macro="" textlink="">
      <xdr:nvSpPr>
        <xdr:cNvPr id="154" name="楕円 153"/>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76429</xdr:rowOff>
    </xdr:from>
    <xdr:ext cx="736600" cy="259045"/>
    <xdr:sp macro="" textlink="">
      <xdr:nvSpPr>
        <xdr:cNvPr id="155" name="テキスト ボックス 154"/>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128270</xdr:rowOff>
    </xdr:from>
    <xdr:to>
      <xdr:col>15</xdr:col>
      <xdr:colOff>133350</xdr:colOff>
      <xdr:row>68</xdr:row>
      <xdr:rowOff>58420</xdr:rowOff>
    </xdr:to>
    <xdr:sp macro="" textlink="">
      <xdr:nvSpPr>
        <xdr:cNvPr id="156" name="楕円 155"/>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43197</xdr:rowOff>
    </xdr:from>
    <xdr:ext cx="762000" cy="259045"/>
    <xdr:sp macro="" textlink="">
      <xdr:nvSpPr>
        <xdr:cNvPr id="157" name="テキスト ボックス 156"/>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68</xdr:row>
      <xdr:rowOff>21167</xdr:rowOff>
    </xdr:from>
    <xdr:to>
      <xdr:col>11</xdr:col>
      <xdr:colOff>82550</xdr:colOff>
      <xdr:row>68</xdr:row>
      <xdr:rowOff>122767</xdr:rowOff>
    </xdr:to>
    <xdr:sp macro="" textlink="">
      <xdr:nvSpPr>
        <xdr:cNvPr id="158" name="楕円 157"/>
        <xdr:cNvSpPr/>
      </xdr:nvSpPr>
      <xdr:spPr>
        <a:xfrm>
          <a:off x="2286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107544</xdr:rowOff>
    </xdr:from>
    <xdr:ext cx="762000" cy="259045"/>
    <xdr:sp macro="" textlink="">
      <xdr:nvSpPr>
        <xdr:cNvPr id="159" name="テキスト ボックス 158"/>
        <xdr:cNvSpPr txBox="1"/>
      </xdr:nvSpPr>
      <xdr:spPr>
        <a:xfrm>
          <a:off x="1955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162983</xdr:rowOff>
    </xdr:from>
    <xdr:to>
      <xdr:col>7</xdr:col>
      <xdr:colOff>31750</xdr:colOff>
      <xdr:row>67</xdr:row>
      <xdr:rowOff>93133</xdr:rowOff>
    </xdr:to>
    <xdr:sp macro="" textlink="">
      <xdr:nvSpPr>
        <xdr:cNvPr id="160" name="楕円 159"/>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77910</xdr:rowOff>
    </xdr:from>
    <xdr:ext cx="762000" cy="259045"/>
    <xdr:sp macro="" textlink="">
      <xdr:nvSpPr>
        <xdr:cNvPr id="161" name="テキスト ボックス 160"/>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74</xdr:row>
      <xdr:rowOff>120650</xdr:rowOff>
    </xdr:from>
    <xdr:to>
      <xdr:col>27</xdr:col>
      <xdr:colOff>184150</xdr:colOff>
      <xdr:row>76</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76</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76</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76</xdr:row>
      <xdr:rowOff>31750</xdr:rowOff>
    </xdr:from>
    <xdr:to>
      <xdr:col>35</xdr:col>
      <xdr:colOff>95250</xdr:colOff>
      <xdr:row>77</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77</xdr:row>
      <xdr:rowOff>50800</xdr:rowOff>
    </xdr:from>
    <xdr:to>
      <xdr:col>35</xdr:col>
      <xdr:colOff>95250</xdr:colOff>
      <xdr:row>78</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76</xdr:row>
      <xdr:rowOff>31750</xdr:rowOff>
    </xdr:from>
    <xdr:to>
      <xdr:col>42</xdr:col>
      <xdr:colOff>25400</xdr:colOff>
      <xdr:row>77</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77</xdr:row>
      <xdr:rowOff>50800</xdr:rowOff>
    </xdr:from>
    <xdr:to>
      <xdr:col>42</xdr:col>
      <xdr:colOff>25400</xdr:colOff>
      <xdr:row>78</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76</xdr:row>
      <xdr:rowOff>31750</xdr:rowOff>
    </xdr:from>
    <xdr:to>
      <xdr:col>49</xdr:col>
      <xdr:colOff>19050</xdr:colOff>
      <xdr:row>77</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77</xdr:row>
      <xdr:rowOff>50800</xdr:rowOff>
    </xdr:from>
    <xdr:to>
      <xdr:col>49</xdr:col>
      <xdr:colOff>19050</xdr:colOff>
      <xdr:row>78</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79</xdr:row>
      <xdr:rowOff>25400</xdr:rowOff>
    </xdr:from>
    <xdr:to>
      <xdr:col>27</xdr:col>
      <xdr:colOff>184150</xdr:colOff>
      <xdr:row>93</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57</xdr:col>
      <xdr:colOff>120650</xdr:colOff>
      <xdr:row>93</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46</xdr:col>
      <xdr:colOff>203200</xdr:colOff>
      <xdr:row>80</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81</xdr:row>
      <xdr:rowOff>0</xdr:rowOff>
    </xdr:from>
    <xdr:to>
      <xdr:col>56</xdr:col>
      <xdr:colOff>203200</xdr:colOff>
      <xdr:row>92</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人件費、物件費、維持補修費はいずれも類似団体平均値を下回っている。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財政改革計画書に基づき、物件費抑制のために、エコオフィス率先プランの実施による光熱水費の削減、電算機器トナーの入札導入によるコストダウン、消耗品費の集中管理など、様々な取組みの効果が現れていると考えられ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78</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93</xdr:row>
      <xdr:rowOff>38100</xdr:rowOff>
    </xdr:from>
    <xdr:to>
      <xdr:col>27</xdr:col>
      <xdr:colOff>184150</xdr:colOff>
      <xdr:row>93</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92</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91</xdr:row>
      <xdr:rowOff>36286</xdr:rowOff>
    </xdr:from>
    <xdr:to>
      <xdr:col>27</xdr:col>
      <xdr:colOff>184150</xdr:colOff>
      <xdr:row>91</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90</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34471</xdr:rowOff>
    </xdr:from>
    <xdr:to>
      <xdr:col>27</xdr:col>
      <xdr:colOff>184150</xdr:colOff>
      <xdr:row>89</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32657</xdr:rowOff>
    </xdr:from>
    <xdr:to>
      <xdr:col>27</xdr:col>
      <xdr:colOff>184150</xdr:colOff>
      <xdr:row>87</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30843</xdr:rowOff>
    </xdr:from>
    <xdr:to>
      <xdr:col>27</xdr:col>
      <xdr:colOff>184150</xdr:colOff>
      <xdr:row>85</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29029</xdr:rowOff>
    </xdr:from>
    <xdr:to>
      <xdr:col>27</xdr:col>
      <xdr:colOff>184150</xdr:colOff>
      <xdr:row>83</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27214</xdr:rowOff>
    </xdr:from>
    <xdr:to>
      <xdr:col>27</xdr:col>
      <xdr:colOff>184150</xdr:colOff>
      <xdr:row>81</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79</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93</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136401</xdr:rowOff>
    </xdr:from>
    <xdr:to>
      <xdr:col>23</xdr:col>
      <xdr:colOff>133350</xdr:colOff>
      <xdr:row>89</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153752</xdr:rowOff>
    </xdr:from>
    <xdr:to>
      <xdr:col>24</xdr:col>
      <xdr:colOff>12700</xdr:colOff>
      <xdr:row>89</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136401</xdr:rowOff>
    </xdr:from>
    <xdr:to>
      <xdr:col>24</xdr:col>
      <xdr:colOff>12700</xdr:colOff>
      <xdr:row>80</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166219</xdr:rowOff>
    </xdr:from>
    <xdr:to>
      <xdr:col>23</xdr:col>
      <xdr:colOff>133350</xdr:colOff>
      <xdr:row>81</xdr:row>
      <xdr:rowOff>20197</xdr:rowOff>
    </xdr:to>
    <xdr:cxnSp macro="">
      <xdr:nvCxnSpPr>
        <xdr:cNvPr id="198" name="直線コネクタ 197"/>
        <xdr:cNvCxnSpPr/>
      </xdr:nvCxnSpPr>
      <xdr:spPr>
        <a:xfrm>
          <a:off x="4114800" y="13710769"/>
          <a:ext cx="838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21464</xdr:rowOff>
    </xdr:from>
    <xdr:to>
      <xdr:col>23</xdr:col>
      <xdr:colOff>184150</xdr:colOff>
      <xdr:row>82</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138184</xdr:rowOff>
    </xdr:from>
    <xdr:to>
      <xdr:col>19</xdr:col>
      <xdr:colOff>133350</xdr:colOff>
      <xdr:row>80</xdr:row>
      <xdr:rowOff>166219</xdr:rowOff>
    </xdr:to>
    <xdr:cxnSp macro="">
      <xdr:nvCxnSpPr>
        <xdr:cNvPr id="201" name="直線コネクタ 200"/>
        <xdr:cNvCxnSpPr/>
      </xdr:nvCxnSpPr>
      <xdr:spPr>
        <a:xfrm>
          <a:off x="3225800" y="13682734"/>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168894</xdr:rowOff>
    </xdr:from>
    <xdr:to>
      <xdr:col>19</xdr:col>
      <xdr:colOff>184150</xdr:colOff>
      <xdr:row>82</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130800</xdr:rowOff>
    </xdr:from>
    <xdr:to>
      <xdr:col>15</xdr:col>
      <xdr:colOff>82550</xdr:colOff>
      <xdr:row>80</xdr:row>
      <xdr:rowOff>138184</xdr:rowOff>
    </xdr:to>
    <xdr:cxnSp macro="">
      <xdr:nvCxnSpPr>
        <xdr:cNvPr id="204" name="直線コネクタ 203"/>
        <xdr:cNvCxnSpPr/>
      </xdr:nvCxnSpPr>
      <xdr:spPr>
        <a:xfrm>
          <a:off x="2336800" y="13675350"/>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123935</xdr:rowOff>
    </xdr:from>
    <xdr:to>
      <xdr:col>15</xdr:col>
      <xdr:colOff>133350</xdr:colOff>
      <xdr:row>82</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127364</xdr:rowOff>
    </xdr:from>
    <xdr:to>
      <xdr:col>11</xdr:col>
      <xdr:colOff>31750</xdr:colOff>
      <xdr:row>80</xdr:row>
      <xdr:rowOff>130800</xdr:rowOff>
    </xdr:to>
    <xdr:cxnSp macro="">
      <xdr:nvCxnSpPr>
        <xdr:cNvPr id="207" name="直線コネクタ 206"/>
        <xdr:cNvCxnSpPr/>
      </xdr:nvCxnSpPr>
      <xdr:spPr>
        <a:xfrm>
          <a:off x="1447800" y="13671914"/>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113081</xdr:rowOff>
    </xdr:from>
    <xdr:to>
      <xdr:col>11</xdr:col>
      <xdr:colOff>82550</xdr:colOff>
      <xdr:row>82</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106552</xdr:rowOff>
    </xdr:from>
    <xdr:to>
      <xdr:col>7</xdr:col>
      <xdr:colOff>31750</xdr:colOff>
      <xdr:row>82</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93</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93</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93</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93</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93</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140847</xdr:rowOff>
    </xdr:from>
    <xdr:to>
      <xdr:col>23</xdr:col>
      <xdr:colOff>184150</xdr:colOff>
      <xdr:row>81</xdr:row>
      <xdr:rowOff>70997</xdr:rowOff>
    </xdr:to>
    <xdr:sp macro="" textlink="">
      <xdr:nvSpPr>
        <xdr:cNvPr id="217" name="楕円 216"/>
        <xdr:cNvSpPr/>
      </xdr:nvSpPr>
      <xdr:spPr>
        <a:xfrm>
          <a:off x="4902200" y="136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62124</xdr:rowOff>
    </xdr:from>
    <xdr:ext cx="762000" cy="259045"/>
    <xdr:sp macro="" textlink="">
      <xdr:nvSpPr>
        <xdr:cNvPr id="218" name="人件費・物件費等の状況該当値テキスト"/>
        <xdr:cNvSpPr txBox="1"/>
      </xdr:nvSpPr>
      <xdr:spPr>
        <a:xfrm>
          <a:off x="5041900" y="1360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115419</xdr:rowOff>
    </xdr:from>
    <xdr:to>
      <xdr:col>19</xdr:col>
      <xdr:colOff>184150</xdr:colOff>
      <xdr:row>81</xdr:row>
      <xdr:rowOff>45569</xdr:rowOff>
    </xdr:to>
    <xdr:sp macro="" textlink="">
      <xdr:nvSpPr>
        <xdr:cNvPr id="219" name="楕円 218"/>
        <xdr:cNvSpPr/>
      </xdr:nvSpPr>
      <xdr:spPr>
        <a:xfrm>
          <a:off x="4064000" y="13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55746</xdr:rowOff>
    </xdr:from>
    <xdr:ext cx="736600" cy="259045"/>
    <xdr:sp macro="" textlink="">
      <xdr:nvSpPr>
        <xdr:cNvPr id="220" name="テキスト ボックス 219"/>
        <xdr:cNvSpPr txBox="1"/>
      </xdr:nvSpPr>
      <xdr:spPr>
        <a:xfrm>
          <a:off x="3733800" y="1342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87384</xdr:rowOff>
    </xdr:from>
    <xdr:to>
      <xdr:col>15</xdr:col>
      <xdr:colOff>133350</xdr:colOff>
      <xdr:row>81</xdr:row>
      <xdr:rowOff>17534</xdr:rowOff>
    </xdr:to>
    <xdr:sp macro="" textlink="">
      <xdr:nvSpPr>
        <xdr:cNvPr id="221" name="楕円 220"/>
        <xdr:cNvSpPr/>
      </xdr:nvSpPr>
      <xdr:spPr>
        <a:xfrm>
          <a:off x="3175000" y="136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27711</xdr:rowOff>
    </xdr:from>
    <xdr:ext cx="762000" cy="259045"/>
    <xdr:sp macro="" textlink="">
      <xdr:nvSpPr>
        <xdr:cNvPr id="222" name="テキスト ボックス 221"/>
        <xdr:cNvSpPr txBox="1"/>
      </xdr:nvSpPr>
      <xdr:spPr>
        <a:xfrm>
          <a:off x="2844800" y="1340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80000</xdr:rowOff>
    </xdr:from>
    <xdr:to>
      <xdr:col>11</xdr:col>
      <xdr:colOff>82550</xdr:colOff>
      <xdr:row>81</xdr:row>
      <xdr:rowOff>10150</xdr:rowOff>
    </xdr:to>
    <xdr:sp macro="" textlink="">
      <xdr:nvSpPr>
        <xdr:cNvPr id="223" name="楕円 222"/>
        <xdr:cNvSpPr/>
      </xdr:nvSpPr>
      <xdr:spPr>
        <a:xfrm>
          <a:off x="2286000" y="136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20327</xdr:rowOff>
    </xdr:from>
    <xdr:ext cx="762000" cy="259045"/>
    <xdr:sp macro="" textlink="">
      <xdr:nvSpPr>
        <xdr:cNvPr id="224" name="テキスト ボックス 223"/>
        <xdr:cNvSpPr txBox="1"/>
      </xdr:nvSpPr>
      <xdr:spPr>
        <a:xfrm>
          <a:off x="1955800" y="133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76564</xdr:rowOff>
    </xdr:from>
    <xdr:to>
      <xdr:col>7</xdr:col>
      <xdr:colOff>31750</xdr:colOff>
      <xdr:row>81</xdr:row>
      <xdr:rowOff>6714</xdr:rowOff>
    </xdr:to>
    <xdr:sp macro="" textlink="">
      <xdr:nvSpPr>
        <xdr:cNvPr id="225" name="楕円 224"/>
        <xdr:cNvSpPr/>
      </xdr:nvSpPr>
      <xdr:spPr>
        <a:xfrm>
          <a:off x="1397000" y="13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16891</xdr:rowOff>
    </xdr:from>
    <xdr:ext cx="762000" cy="259045"/>
    <xdr:sp macro="" textlink="">
      <xdr:nvSpPr>
        <xdr:cNvPr id="226" name="テキスト ボックス 225"/>
        <xdr:cNvSpPr txBox="1"/>
      </xdr:nvSpPr>
      <xdr:spPr>
        <a:xfrm>
          <a:off x="1066800" y="133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74</xdr:row>
      <xdr:rowOff>120650</xdr:rowOff>
    </xdr:from>
    <xdr:to>
      <xdr:col>85</xdr:col>
      <xdr:colOff>95250</xdr:colOff>
      <xdr:row>76</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76</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76</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76</xdr:row>
      <xdr:rowOff>31750</xdr:rowOff>
    </xdr:from>
    <xdr:to>
      <xdr:col>93</xdr:col>
      <xdr:colOff>6350</xdr:colOff>
      <xdr:row>77</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77</xdr:row>
      <xdr:rowOff>50800</xdr:rowOff>
    </xdr:from>
    <xdr:to>
      <xdr:col>93</xdr:col>
      <xdr:colOff>6350</xdr:colOff>
      <xdr:row>78</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76</xdr:row>
      <xdr:rowOff>31750</xdr:rowOff>
    </xdr:from>
    <xdr:to>
      <xdr:col>99</xdr:col>
      <xdr:colOff>146050</xdr:colOff>
      <xdr:row>77</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77</xdr:row>
      <xdr:rowOff>50800</xdr:rowOff>
    </xdr:from>
    <xdr:to>
      <xdr:col>99</xdr:col>
      <xdr:colOff>146050</xdr:colOff>
      <xdr:row>78</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76</xdr:row>
      <xdr:rowOff>31750</xdr:rowOff>
    </xdr:from>
    <xdr:to>
      <xdr:col>106</xdr:col>
      <xdr:colOff>139700</xdr:colOff>
      <xdr:row>77</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77</xdr:row>
      <xdr:rowOff>50800</xdr:rowOff>
    </xdr:from>
    <xdr:to>
      <xdr:col>106</xdr:col>
      <xdr:colOff>139700</xdr:colOff>
      <xdr:row>78</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79</xdr:row>
      <xdr:rowOff>25400</xdr:rowOff>
    </xdr:from>
    <xdr:to>
      <xdr:col>85</xdr:col>
      <xdr:colOff>95250</xdr:colOff>
      <xdr:row>93</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115</xdr:col>
      <xdr:colOff>31750</xdr:colOff>
      <xdr:row>93</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104</xdr:col>
      <xdr:colOff>114300</xdr:colOff>
      <xdr:row>80</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81</xdr:row>
      <xdr:rowOff>0</xdr:rowOff>
    </xdr:from>
    <xdr:to>
      <xdr:col>114</xdr:col>
      <xdr:colOff>114300</xdr:colOff>
      <xdr:row>92</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では、管理職手当の定額化、住居手当の廃止など、人事院勧告に準拠した給与体系を継続してきた。昨年度からわずかに減少し、類似団体平均との比較でも３．７ポイント、全国町村平均との比較で４．４ポイント低くなっている。今後も適正な昇給・昇格管理を行い、住民に理解を得られる給与体系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93</xdr:row>
      <xdr:rowOff>38100</xdr:rowOff>
    </xdr:from>
    <xdr:to>
      <xdr:col>85</xdr:col>
      <xdr:colOff>95250</xdr:colOff>
      <xdr:row>93</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92</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120650</xdr:rowOff>
    </xdr:from>
    <xdr:to>
      <xdr:col>85</xdr:col>
      <xdr:colOff>95250</xdr:colOff>
      <xdr:row>89</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114300</xdr:rowOff>
    </xdr:from>
    <xdr:to>
      <xdr:col>85</xdr:col>
      <xdr:colOff>95250</xdr:colOff>
      <xdr:row>82</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79</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78</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93</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60007</xdr:rowOff>
    </xdr:from>
    <xdr:to>
      <xdr:col>81</xdr:col>
      <xdr:colOff>44450</xdr:colOff>
      <xdr:row>89</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150813</xdr:rowOff>
    </xdr:from>
    <xdr:to>
      <xdr:col>81</xdr:col>
      <xdr:colOff>133350</xdr:colOff>
      <xdr:row>89</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60007</xdr:rowOff>
    </xdr:from>
    <xdr:to>
      <xdr:col>81</xdr:col>
      <xdr:colOff>133350</xdr:colOff>
      <xdr:row>82</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146368</xdr:rowOff>
    </xdr:from>
    <xdr:to>
      <xdr:col>81</xdr:col>
      <xdr:colOff>44450</xdr:colOff>
      <xdr:row>86</xdr:row>
      <xdr:rowOff>146368</xdr:rowOff>
    </xdr:to>
    <xdr:cxnSp macro="">
      <xdr:nvCxnSpPr>
        <xdr:cNvPr id="256" name="直線コネクタ 255"/>
        <xdr:cNvCxnSpPr/>
      </xdr:nvCxnSpPr>
      <xdr:spPr>
        <a:xfrm>
          <a:off x="16179800" y="1471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153352</xdr:rowOff>
    </xdr:from>
    <xdr:to>
      <xdr:col>81</xdr:col>
      <xdr:colOff>95250</xdr:colOff>
      <xdr:row>88</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146368</xdr:rowOff>
    </xdr:from>
    <xdr:to>
      <xdr:col>77</xdr:col>
      <xdr:colOff>44450</xdr:colOff>
      <xdr:row>87</xdr:row>
      <xdr:rowOff>23177</xdr:rowOff>
    </xdr:to>
    <xdr:cxnSp macro="">
      <xdr:nvCxnSpPr>
        <xdr:cNvPr id="259" name="直線コネクタ 258"/>
        <xdr:cNvCxnSpPr/>
      </xdr:nvCxnSpPr>
      <xdr:spPr>
        <a:xfrm flipV="1">
          <a:off x="15290800" y="1471961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147320</xdr:rowOff>
    </xdr:from>
    <xdr:to>
      <xdr:col>77</xdr:col>
      <xdr:colOff>95250</xdr:colOff>
      <xdr:row>88</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23177</xdr:rowOff>
    </xdr:from>
    <xdr:to>
      <xdr:col>72</xdr:col>
      <xdr:colOff>203200</xdr:colOff>
      <xdr:row>87</xdr:row>
      <xdr:rowOff>47307</xdr:rowOff>
    </xdr:to>
    <xdr:cxnSp macro="">
      <xdr:nvCxnSpPr>
        <xdr:cNvPr id="262" name="直線コネクタ 261"/>
        <xdr:cNvCxnSpPr/>
      </xdr:nvCxnSpPr>
      <xdr:spPr>
        <a:xfrm flipV="1">
          <a:off x="14401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147320</xdr:rowOff>
    </xdr:from>
    <xdr:to>
      <xdr:col>73</xdr:col>
      <xdr:colOff>44450</xdr:colOff>
      <xdr:row>88</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29211</xdr:rowOff>
    </xdr:from>
    <xdr:to>
      <xdr:col>68</xdr:col>
      <xdr:colOff>152400</xdr:colOff>
      <xdr:row>87</xdr:row>
      <xdr:rowOff>47307</xdr:rowOff>
    </xdr:to>
    <xdr:cxnSp macro="">
      <xdr:nvCxnSpPr>
        <xdr:cNvPr id="265" name="直線コネクタ 264"/>
        <xdr:cNvCxnSpPr/>
      </xdr:nvCxnSpPr>
      <xdr:spPr>
        <a:xfrm>
          <a:off x="13512800" y="14773911"/>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147320</xdr:rowOff>
    </xdr:from>
    <xdr:to>
      <xdr:col>68</xdr:col>
      <xdr:colOff>203200</xdr:colOff>
      <xdr:row>88</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147320</xdr:rowOff>
    </xdr:from>
    <xdr:to>
      <xdr:col>64</xdr:col>
      <xdr:colOff>152400</xdr:colOff>
      <xdr:row>88</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93</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93</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93</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93</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93</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95568</xdr:rowOff>
    </xdr:from>
    <xdr:to>
      <xdr:col>81</xdr:col>
      <xdr:colOff>95250</xdr:colOff>
      <xdr:row>87</xdr:row>
      <xdr:rowOff>25718</xdr:rowOff>
    </xdr:to>
    <xdr:sp macro="" textlink="">
      <xdr:nvSpPr>
        <xdr:cNvPr id="275" name="楕円 274"/>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112095</xdr:rowOff>
    </xdr:from>
    <xdr:ext cx="762000" cy="259045"/>
    <xdr:sp macro="" textlink="">
      <xdr:nvSpPr>
        <xdr:cNvPr id="276" name="給与水準   （国との比較）該当値テキスト"/>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95568</xdr:rowOff>
    </xdr:from>
    <xdr:to>
      <xdr:col>77</xdr:col>
      <xdr:colOff>95250</xdr:colOff>
      <xdr:row>87</xdr:row>
      <xdr:rowOff>25718</xdr:rowOff>
    </xdr:to>
    <xdr:sp macro="" textlink="">
      <xdr:nvSpPr>
        <xdr:cNvPr id="277" name="楕円 276"/>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35895</xdr:rowOff>
    </xdr:from>
    <xdr:ext cx="736600" cy="259045"/>
    <xdr:sp macro="" textlink="">
      <xdr:nvSpPr>
        <xdr:cNvPr id="278" name="テキスト ボックス 277"/>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143827</xdr:rowOff>
    </xdr:from>
    <xdr:to>
      <xdr:col>73</xdr:col>
      <xdr:colOff>44450</xdr:colOff>
      <xdr:row>87</xdr:row>
      <xdr:rowOff>73977</xdr:rowOff>
    </xdr:to>
    <xdr:sp macro="" textlink="">
      <xdr:nvSpPr>
        <xdr:cNvPr id="279" name="楕円 278"/>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84154</xdr:rowOff>
    </xdr:from>
    <xdr:ext cx="762000" cy="259045"/>
    <xdr:sp macro="" textlink="">
      <xdr:nvSpPr>
        <xdr:cNvPr id="280" name="テキスト ボックス 279"/>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167957</xdr:rowOff>
    </xdr:from>
    <xdr:to>
      <xdr:col>68</xdr:col>
      <xdr:colOff>203200</xdr:colOff>
      <xdr:row>87</xdr:row>
      <xdr:rowOff>98107</xdr:rowOff>
    </xdr:to>
    <xdr:sp macro="" textlink="">
      <xdr:nvSpPr>
        <xdr:cNvPr id="281" name="楕円 280"/>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108284</xdr:rowOff>
    </xdr:from>
    <xdr:ext cx="762000" cy="259045"/>
    <xdr:sp macro="" textlink="">
      <xdr:nvSpPr>
        <xdr:cNvPr id="282" name="テキスト ボックス 281"/>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149861</xdr:rowOff>
    </xdr:from>
    <xdr:to>
      <xdr:col>64</xdr:col>
      <xdr:colOff>152400</xdr:colOff>
      <xdr:row>87</xdr:row>
      <xdr:rowOff>80011</xdr:rowOff>
    </xdr:to>
    <xdr:sp macro="" textlink="">
      <xdr:nvSpPr>
        <xdr:cNvPr id="283" name="楕円 282"/>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90188</xdr:rowOff>
    </xdr:from>
    <xdr:ext cx="762000" cy="259045"/>
    <xdr:sp macro="" textlink="">
      <xdr:nvSpPr>
        <xdr:cNvPr id="284" name="テキスト ボックス 283"/>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52</xdr:row>
      <xdr:rowOff>82550</xdr:rowOff>
    </xdr:from>
    <xdr:to>
      <xdr:col>85</xdr:col>
      <xdr:colOff>95250</xdr:colOff>
      <xdr:row>54</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54</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54</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53</xdr:row>
      <xdr:rowOff>165100</xdr:rowOff>
    </xdr:from>
    <xdr:to>
      <xdr:col>93</xdr:col>
      <xdr:colOff>6350</xdr:colOff>
      <xdr:row>55</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55</xdr:row>
      <xdr:rowOff>12700</xdr:rowOff>
    </xdr:from>
    <xdr:to>
      <xdr:col>93</xdr:col>
      <xdr:colOff>6350</xdr:colOff>
      <xdr:row>56</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53</xdr:row>
      <xdr:rowOff>165100</xdr:rowOff>
    </xdr:from>
    <xdr:to>
      <xdr:col>99</xdr:col>
      <xdr:colOff>146050</xdr:colOff>
      <xdr:row>55</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55</xdr:row>
      <xdr:rowOff>12700</xdr:rowOff>
    </xdr:from>
    <xdr:to>
      <xdr:col>99</xdr:col>
      <xdr:colOff>146050</xdr:colOff>
      <xdr:row>56</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53</xdr:row>
      <xdr:rowOff>165100</xdr:rowOff>
    </xdr:from>
    <xdr:to>
      <xdr:col>106</xdr:col>
      <xdr:colOff>139700</xdr:colOff>
      <xdr:row>55</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55</xdr:row>
      <xdr:rowOff>12700</xdr:rowOff>
    </xdr:from>
    <xdr:to>
      <xdr:col>106</xdr:col>
      <xdr:colOff>139700</xdr:colOff>
      <xdr:row>56</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56</xdr:row>
      <xdr:rowOff>158750</xdr:rowOff>
    </xdr:from>
    <xdr:to>
      <xdr:col>85</xdr:col>
      <xdr:colOff>95250</xdr:colOff>
      <xdr:row>71</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115</xdr:col>
      <xdr:colOff>31750</xdr:colOff>
      <xdr:row>71</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104</xdr:col>
      <xdr:colOff>114300</xdr:colOff>
      <xdr:row>58</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58</xdr:row>
      <xdr:rowOff>133350</xdr:rowOff>
    </xdr:from>
    <xdr:to>
      <xdr:col>114</xdr:col>
      <xdr:colOff>114300</xdr:colOff>
      <xdr:row>70</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本町は、定員管理目標に基づき職員の採用調整を行っているが、権限委譲や令和２年７月豪雨災害からの復旧に伴う事務量の増加や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新型コロナウイルス感染症の影響による業務量の増加、さらに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くま川鉄道出向等により一人当たりの業務量は増加している。住民からのニーズも多種・多様なものへと日々変化しているため、少ない人数で効率よく業務を遂行することを目標に、今後も適正な定員管理を行ってい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55</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71</xdr:row>
      <xdr:rowOff>0</xdr:rowOff>
    </xdr:from>
    <xdr:to>
      <xdr:col>85</xdr:col>
      <xdr:colOff>95250</xdr:colOff>
      <xdr:row>71</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70</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169635</xdr:rowOff>
    </xdr:from>
    <xdr:to>
      <xdr:col>85</xdr:col>
      <xdr:colOff>95250</xdr:colOff>
      <xdr:row>68</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68</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167822</xdr:rowOff>
    </xdr:from>
    <xdr:to>
      <xdr:col>85</xdr:col>
      <xdr:colOff>95250</xdr:colOff>
      <xdr:row>66</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166007</xdr:rowOff>
    </xdr:from>
    <xdr:to>
      <xdr:col>85</xdr:col>
      <xdr:colOff>95250</xdr:colOff>
      <xdr:row>64</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164193</xdr:rowOff>
    </xdr:from>
    <xdr:to>
      <xdr:col>85</xdr:col>
      <xdr:colOff>95250</xdr:colOff>
      <xdr:row>62</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162378</xdr:rowOff>
    </xdr:from>
    <xdr:to>
      <xdr:col>85</xdr:col>
      <xdr:colOff>95250</xdr:colOff>
      <xdr:row>60</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160565</xdr:rowOff>
    </xdr:from>
    <xdr:to>
      <xdr:col>85</xdr:col>
      <xdr:colOff>95250</xdr:colOff>
      <xdr:row>58</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56</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71</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74948</xdr:rowOff>
    </xdr:from>
    <xdr:to>
      <xdr:col>81</xdr:col>
      <xdr:colOff>44450</xdr:colOff>
      <xdr:row>68</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145506</xdr:rowOff>
    </xdr:from>
    <xdr:to>
      <xdr:col>81</xdr:col>
      <xdr:colOff>133350</xdr:colOff>
      <xdr:row>68</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74948</xdr:rowOff>
    </xdr:from>
    <xdr:to>
      <xdr:col>81</xdr:col>
      <xdr:colOff>133350</xdr:colOff>
      <xdr:row>59</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14841</xdr:rowOff>
    </xdr:from>
    <xdr:to>
      <xdr:col>81</xdr:col>
      <xdr:colOff>44450</xdr:colOff>
      <xdr:row>60</xdr:row>
      <xdr:rowOff>22080</xdr:rowOff>
    </xdr:to>
    <xdr:cxnSp macro="">
      <xdr:nvCxnSpPr>
        <xdr:cNvPr id="321" name="直線コネクタ 320"/>
        <xdr:cNvCxnSpPr/>
      </xdr:nvCxnSpPr>
      <xdr:spPr>
        <a:xfrm>
          <a:off x="16179800" y="1013039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48369</xdr:rowOff>
    </xdr:from>
    <xdr:to>
      <xdr:col>81</xdr:col>
      <xdr:colOff>95250</xdr:colOff>
      <xdr:row>61</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14841</xdr:rowOff>
    </xdr:from>
    <xdr:to>
      <xdr:col>77</xdr:col>
      <xdr:colOff>44450</xdr:colOff>
      <xdr:row>60</xdr:row>
      <xdr:rowOff>15875</xdr:rowOff>
    </xdr:to>
    <xdr:cxnSp macro="">
      <xdr:nvCxnSpPr>
        <xdr:cNvPr id="324" name="直線コネクタ 323"/>
        <xdr:cNvCxnSpPr/>
      </xdr:nvCxnSpPr>
      <xdr:spPr>
        <a:xfrm flipV="1">
          <a:off x="15290800" y="1013039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34925</xdr:rowOff>
    </xdr:from>
    <xdr:to>
      <xdr:col>77</xdr:col>
      <xdr:colOff>95250</xdr:colOff>
      <xdr:row>61</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150095</xdr:rowOff>
    </xdr:from>
    <xdr:to>
      <xdr:col>72</xdr:col>
      <xdr:colOff>203200</xdr:colOff>
      <xdr:row>60</xdr:row>
      <xdr:rowOff>15875</xdr:rowOff>
    </xdr:to>
    <xdr:cxnSp macro="">
      <xdr:nvCxnSpPr>
        <xdr:cNvPr id="327" name="直線コネクタ 326"/>
        <xdr:cNvCxnSpPr/>
      </xdr:nvCxnSpPr>
      <xdr:spPr>
        <a:xfrm>
          <a:off x="14401800" y="10094195"/>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21481</xdr:rowOff>
    </xdr:from>
    <xdr:to>
      <xdr:col>73</xdr:col>
      <xdr:colOff>44450</xdr:colOff>
      <xdr:row>61</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140444</xdr:rowOff>
    </xdr:from>
    <xdr:to>
      <xdr:col>68</xdr:col>
      <xdr:colOff>152400</xdr:colOff>
      <xdr:row>59</xdr:row>
      <xdr:rowOff>150095</xdr:rowOff>
    </xdr:to>
    <xdr:cxnSp macro="">
      <xdr:nvCxnSpPr>
        <xdr:cNvPr id="330" name="直線コネクタ 329"/>
        <xdr:cNvCxnSpPr/>
      </xdr:nvCxnSpPr>
      <xdr:spPr>
        <a:xfrm>
          <a:off x="13512800" y="1008454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3556</xdr:rowOff>
    </xdr:from>
    <xdr:to>
      <xdr:col>68</xdr:col>
      <xdr:colOff>203200</xdr:colOff>
      <xdr:row>61</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2866</xdr:rowOff>
    </xdr:from>
    <xdr:to>
      <xdr:col>64</xdr:col>
      <xdr:colOff>152400</xdr:colOff>
      <xdr:row>61</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70</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70</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70</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70</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70</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142730</xdr:rowOff>
    </xdr:from>
    <xdr:to>
      <xdr:col>81</xdr:col>
      <xdr:colOff>95250</xdr:colOff>
      <xdr:row>60</xdr:row>
      <xdr:rowOff>72880</xdr:rowOff>
    </xdr:to>
    <xdr:sp macro="" textlink="">
      <xdr:nvSpPr>
        <xdr:cNvPr id="340" name="楕円 339"/>
        <xdr:cNvSpPr/>
      </xdr:nvSpPr>
      <xdr:spPr>
        <a:xfrm>
          <a:off x="169672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64007</xdr:rowOff>
    </xdr:from>
    <xdr:ext cx="762000" cy="259045"/>
    <xdr:sp macro="" textlink="">
      <xdr:nvSpPr>
        <xdr:cNvPr id="341" name="定員管理の状況該当値テキスト"/>
        <xdr:cNvSpPr txBox="1"/>
      </xdr:nvSpPr>
      <xdr:spPr>
        <a:xfrm>
          <a:off x="17106900" y="100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135491</xdr:rowOff>
    </xdr:from>
    <xdr:to>
      <xdr:col>77</xdr:col>
      <xdr:colOff>95250</xdr:colOff>
      <xdr:row>60</xdr:row>
      <xdr:rowOff>65641</xdr:rowOff>
    </xdr:to>
    <xdr:sp macro="" textlink="">
      <xdr:nvSpPr>
        <xdr:cNvPr id="342" name="楕円 341"/>
        <xdr:cNvSpPr/>
      </xdr:nvSpPr>
      <xdr:spPr>
        <a:xfrm>
          <a:off x="16129000" y="10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75818</xdr:rowOff>
    </xdr:from>
    <xdr:ext cx="736600" cy="259045"/>
    <xdr:sp macro="" textlink="">
      <xdr:nvSpPr>
        <xdr:cNvPr id="343" name="テキスト ボックス 342"/>
        <xdr:cNvSpPr txBox="1"/>
      </xdr:nvSpPr>
      <xdr:spPr>
        <a:xfrm>
          <a:off x="15798800" y="984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136525</xdr:rowOff>
    </xdr:from>
    <xdr:to>
      <xdr:col>73</xdr:col>
      <xdr:colOff>44450</xdr:colOff>
      <xdr:row>60</xdr:row>
      <xdr:rowOff>66675</xdr:rowOff>
    </xdr:to>
    <xdr:sp macro="" textlink="">
      <xdr:nvSpPr>
        <xdr:cNvPr id="344" name="楕円 343"/>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76852</xdr:rowOff>
    </xdr:from>
    <xdr:ext cx="762000" cy="259045"/>
    <xdr:sp macro="" textlink="">
      <xdr:nvSpPr>
        <xdr:cNvPr id="345" name="テキスト ボックス 344"/>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99295</xdr:rowOff>
    </xdr:from>
    <xdr:to>
      <xdr:col>68</xdr:col>
      <xdr:colOff>203200</xdr:colOff>
      <xdr:row>60</xdr:row>
      <xdr:rowOff>29445</xdr:rowOff>
    </xdr:to>
    <xdr:sp macro="" textlink="">
      <xdr:nvSpPr>
        <xdr:cNvPr id="346" name="楕円 345"/>
        <xdr:cNvSpPr/>
      </xdr:nvSpPr>
      <xdr:spPr>
        <a:xfrm>
          <a:off x="143510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39622</xdr:rowOff>
    </xdr:from>
    <xdr:ext cx="762000" cy="259045"/>
    <xdr:sp macro="" textlink="">
      <xdr:nvSpPr>
        <xdr:cNvPr id="347" name="テキスト ボックス 346"/>
        <xdr:cNvSpPr txBox="1"/>
      </xdr:nvSpPr>
      <xdr:spPr>
        <a:xfrm>
          <a:off x="14020800" y="981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89644</xdr:rowOff>
    </xdr:from>
    <xdr:to>
      <xdr:col>64</xdr:col>
      <xdr:colOff>152400</xdr:colOff>
      <xdr:row>60</xdr:row>
      <xdr:rowOff>19794</xdr:rowOff>
    </xdr:to>
    <xdr:sp macro="" textlink="">
      <xdr:nvSpPr>
        <xdr:cNvPr id="348" name="楕円 347"/>
        <xdr:cNvSpPr/>
      </xdr:nvSpPr>
      <xdr:spPr>
        <a:xfrm>
          <a:off x="13462000" y="100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29971</xdr:rowOff>
    </xdr:from>
    <xdr:ext cx="762000" cy="259045"/>
    <xdr:sp macro="" textlink="">
      <xdr:nvSpPr>
        <xdr:cNvPr id="349" name="テキスト ボックス 348"/>
        <xdr:cNvSpPr txBox="1"/>
      </xdr:nvSpPr>
      <xdr:spPr>
        <a:xfrm>
          <a:off x="13131800" y="98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30</xdr:row>
      <xdr:rowOff>44450</xdr:rowOff>
    </xdr:from>
    <xdr:to>
      <xdr:col>85</xdr:col>
      <xdr:colOff>95250</xdr:colOff>
      <xdr:row>32</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32</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32</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31</xdr:row>
      <xdr:rowOff>127000</xdr:rowOff>
    </xdr:from>
    <xdr:to>
      <xdr:col>93</xdr:col>
      <xdr:colOff>6350</xdr:colOff>
      <xdr:row>33</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32</xdr:row>
      <xdr:rowOff>146050</xdr:rowOff>
    </xdr:from>
    <xdr:to>
      <xdr:col>93</xdr:col>
      <xdr:colOff>6350</xdr:colOff>
      <xdr:row>34</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31</xdr:row>
      <xdr:rowOff>127000</xdr:rowOff>
    </xdr:from>
    <xdr:to>
      <xdr:col>99</xdr:col>
      <xdr:colOff>146050</xdr:colOff>
      <xdr:row>33</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32</xdr:row>
      <xdr:rowOff>146050</xdr:rowOff>
    </xdr:from>
    <xdr:to>
      <xdr:col>99</xdr:col>
      <xdr:colOff>146050</xdr:colOff>
      <xdr:row>34</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31</xdr:row>
      <xdr:rowOff>127000</xdr:rowOff>
    </xdr:from>
    <xdr:to>
      <xdr:col>106</xdr:col>
      <xdr:colOff>139700</xdr:colOff>
      <xdr:row>33</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32</xdr:row>
      <xdr:rowOff>146050</xdr:rowOff>
    </xdr:from>
    <xdr:to>
      <xdr:col>106</xdr:col>
      <xdr:colOff>139700</xdr:colOff>
      <xdr:row>34</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115</xdr:col>
      <xdr:colOff>31750</xdr:colOff>
      <xdr:row>48</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104</xdr:col>
      <xdr:colOff>114300</xdr:colOff>
      <xdr:row>36</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36</xdr:row>
      <xdr:rowOff>95250</xdr:rowOff>
    </xdr:from>
    <xdr:to>
      <xdr:col>114</xdr:col>
      <xdr:colOff>114300</xdr:colOff>
      <xdr:row>48</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投資事業について地方債借入の抑制を行った結果、類似団体平均を下回っているが、今後、公共施設の老朽化が進む中で、改修等の財源とするために地方債を借り入れているため、今後、増加することが見込まれる。公共施設等総合管理計画の見直しを行い、計画に基づいた具体的な個別計画を策定し、計画的に事業の推進を行って</a:t>
          </a:r>
          <a:r>
            <a:rPr lang="ja-JP" altLang="ja-JP" sz="1100" b="0" i="0" baseline="0">
              <a:solidFill>
                <a:schemeClr val="dk1"/>
              </a:solidFill>
              <a:effectLst/>
              <a:latin typeface="+mn-lt"/>
              <a:ea typeface="+mn-ea"/>
              <a:cs typeface="+mn-cs"/>
            </a:rPr>
            <a:t>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33</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48</xdr:row>
      <xdr:rowOff>133350</xdr:rowOff>
    </xdr:from>
    <xdr:to>
      <xdr:col>85</xdr:col>
      <xdr:colOff>95250</xdr:colOff>
      <xdr:row>48</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47</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74083</xdr:rowOff>
    </xdr:from>
    <xdr:to>
      <xdr:col>85</xdr:col>
      <xdr:colOff>95250</xdr:colOff>
      <xdr:row>46</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14817</xdr:rowOff>
    </xdr:from>
    <xdr:to>
      <xdr:col>85</xdr:col>
      <xdr:colOff>95250</xdr:colOff>
      <xdr:row>44</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127000</xdr:rowOff>
    </xdr:from>
    <xdr:to>
      <xdr:col>85</xdr:col>
      <xdr:colOff>95250</xdr:colOff>
      <xdr:row>41</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67733</xdr:rowOff>
    </xdr:from>
    <xdr:to>
      <xdr:col>85</xdr:col>
      <xdr:colOff>95250</xdr:colOff>
      <xdr:row>39</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8467</xdr:rowOff>
    </xdr:from>
    <xdr:to>
      <xdr:col>85</xdr:col>
      <xdr:colOff>95250</xdr:colOff>
      <xdr:row>37</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34</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40640</xdr:rowOff>
    </xdr:from>
    <xdr:to>
      <xdr:col>81</xdr:col>
      <xdr:colOff>44450</xdr:colOff>
      <xdr:row>46</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49954</xdr:rowOff>
    </xdr:from>
    <xdr:to>
      <xdr:col>81</xdr:col>
      <xdr:colOff>133350</xdr:colOff>
      <xdr:row>46</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40640</xdr:rowOff>
    </xdr:from>
    <xdr:to>
      <xdr:col>81</xdr:col>
      <xdr:colOff>133350</xdr:colOff>
      <xdr:row>37</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94827</xdr:rowOff>
    </xdr:from>
    <xdr:to>
      <xdr:col>81</xdr:col>
      <xdr:colOff>44450</xdr:colOff>
      <xdr:row>41</xdr:row>
      <xdr:rowOff>135044</xdr:rowOff>
    </xdr:to>
    <xdr:cxnSp macro="">
      <xdr:nvCxnSpPr>
        <xdr:cNvPr id="382" name="直線コネクタ 381"/>
        <xdr:cNvCxnSpPr/>
      </xdr:nvCxnSpPr>
      <xdr:spPr>
        <a:xfrm>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105833</xdr:rowOff>
    </xdr:from>
    <xdr:to>
      <xdr:col>81</xdr:col>
      <xdr:colOff>95250</xdr:colOff>
      <xdr:row>43</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62654</xdr:rowOff>
    </xdr:from>
    <xdr:to>
      <xdr:col>77</xdr:col>
      <xdr:colOff>44450</xdr:colOff>
      <xdr:row>41</xdr:row>
      <xdr:rowOff>94827</xdr:rowOff>
    </xdr:to>
    <xdr:cxnSp macro="">
      <xdr:nvCxnSpPr>
        <xdr:cNvPr id="385" name="直線コネクタ 384"/>
        <xdr:cNvCxnSpPr/>
      </xdr:nvCxnSpPr>
      <xdr:spPr>
        <a:xfrm>
          <a:off x="15290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97790</xdr:rowOff>
    </xdr:from>
    <xdr:to>
      <xdr:col>77</xdr:col>
      <xdr:colOff>95250</xdr:colOff>
      <xdr:row>43</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30480</xdr:rowOff>
    </xdr:from>
    <xdr:to>
      <xdr:col>72</xdr:col>
      <xdr:colOff>203200</xdr:colOff>
      <xdr:row>41</xdr:row>
      <xdr:rowOff>62654</xdr:rowOff>
    </xdr:to>
    <xdr:cxnSp macro="">
      <xdr:nvCxnSpPr>
        <xdr:cNvPr id="388" name="直線コネクタ 387"/>
        <xdr:cNvCxnSpPr/>
      </xdr:nvCxnSpPr>
      <xdr:spPr>
        <a:xfrm>
          <a:off x="14401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89746</xdr:rowOff>
    </xdr:from>
    <xdr:to>
      <xdr:col>73</xdr:col>
      <xdr:colOff>44450</xdr:colOff>
      <xdr:row>43</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22437</xdr:rowOff>
    </xdr:from>
    <xdr:to>
      <xdr:col>68</xdr:col>
      <xdr:colOff>152400</xdr:colOff>
      <xdr:row>41</xdr:row>
      <xdr:rowOff>30480</xdr:rowOff>
    </xdr:to>
    <xdr:cxnSp macro="">
      <xdr:nvCxnSpPr>
        <xdr:cNvPr id="391" name="直線コネクタ 390"/>
        <xdr:cNvCxnSpPr/>
      </xdr:nvCxnSpPr>
      <xdr:spPr>
        <a:xfrm>
          <a:off x="13512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73660</xdr:rowOff>
    </xdr:from>
    <xdr:to>
      <xdr:col>68</xdr:col>
      <xdr:colOff>203200</xdr:colOff>
      <xdr:row>43</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73660</xdr:rowOff>
    </xdr:from>
    <xdr:to>
      <xdr:col>64</xdr:col>
      <xdr:colOff>152400</xdr:colOff>
      <xdr:row>43</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48</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48</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48</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48</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48</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84244</xdr:rowOff>
    </xdr:from>
    <xdr:to>
      <xdr:col>81</xdr:col>
      <xdr:colOff>95250</xdr:colOff>
      <xdr:row>42</xdr:row>
      <xdr:rowOff>14394</xdr:rowOff>
    </xdr:to>
    <xdr:sp macro="" textlink="">
      <xdr:nvSpPr>
        <xdr:cNvPr id="401" name="楕円 400"/>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100771</xdr:rowOff>
    </xdr:from>
    <xdr:ext cx="762000" cy="259045"/>
    <xdr:sp macro="" textlink="">
      <xdr:nvSpPr>
        <xdr:cNvPr id="402"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44027</xdr:rowOff>
    </xdr:from>
    <xdr:to>
      <xdr:col>77</xdr:col>
      <xdr:colOff>95250</xdr:colOff>
      <xdr:row>41</xdr:row>
      <xdr:rowOff>145627</xdr:rowOff>
    </xdr:to>
    <xdr:sp macro="" textlink="">
      <xdr:nvSpPr>
        <xdr:cNvPr id="403" name="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11854</xdr:rowOff>
    </xdr:from>
    <xdr:to>
      <xdr:col>73</xdr:col>
      <xdr:colOff>44450</xdr:colOff>
      <xdr:row>41</xdr:row>
      <xdr:rowOff>113454</xdr:rowOff>
    </xdr:to>
    <xdr:sp macro="" textlink="">
      <xdr:nvSpPr>
        <xdr:cNvPr id="405" name="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151130</xdr:rowOff>
    </xdr:from>
    <xdr:to>
      <xdr:col>68</xdr:col>
      <xdr:colOff>203200</xdr:colOff>
      <xdr:row>41</xdr:row>
      <xdr:rowOff>81280</xdr:rowOff>
    </xdr:to>
    <xdr:sp macro="" textlink="">
      <xdr:nvSpPr>
        <xdr:cNvPr id="407" name="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91457</xdr:rowOff>
    </xdr:from>
    <xdr:ext cx="762000" cy="259045"/>
    <xdr:sp macro="" textlink="">
      <xdr:nvSpPr>
        <xdr:cNvPr id="408" name="テキスト ボックス 407"/>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143087</xdr:rowOff>
    </xdr:from>
    <xdr:to>
      <xdr:col>64</xdr:col>
      <xdr:colOff>152400</xdr:colOff>
      <xdr:row>41</xdr:row>
      <xdr:rowOff>73237</xdr:rowOff>
    </xdr:to>
    <xdr:sp macro="" textlink="">
      <xdr:nvSpPr>
        <xdr:cNvPr id="409" name="楕円 408"/>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83414</xdr:rowOff>
    </xdr:from>
    <xdr:ext cx="762000" cy="259045"/>
    <xdr:sp macro="" textlink="">
      <xdr:nvSpPr>
        <xdr:cNvPr id="410" name="テキスト ボックス 409"/>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これは、充当可能財源等の増によるものである。今後も、歳出削減努力により、決算において歳計剰余金が生じた場合には、少子高齢化に伴う町税の減少や社会保障費の増加等、将来のために必要に応じて積み立て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類似団体平均と比較すると、決算額では、人件費では住民１人当たりのコストが</a:t>
          </a:r>
          <a:r>
            <a:rPr kumimoji="1" lang="ja-JP" altLang="en-US" sz="1100" b="0" i="0" baseline="0">
              <a:solidFill>
                <a:schemeClr val="dk1"/>
              </a:solidFill>
              <a:effectLst/>
              <a:latin typeface="+mn-lt"/>
              <a:ea typeface="+mn-ea"/>
              <a:cs typeface="+mn-cs"/>
            </a:rPr>
            <a:t>６９，１３７</a:t>
          </a:r>
          <a:r>
            <a:rPr kumimoji="1" lang="ja-JP" altLang="ja-JP" sz="1100" b="0" i="0" baseline="0">
              <a:solidFill>
                <a:schemeClr val="dk1"/>
              </a:solidFill>
              <a:effectLst/>
              <a:latin typeface="+mn-lt"/>
              <a:ea typeface="+mn-ea"/>
              <a:cs typeface="+mn-cs"/>
            </a:rPr>
            <a:t>円少なくなっているが、経常一般財源が乏しいため類似団体平均よりも構成比率が上回っている。ラスパイレス指数は類似団体平均を３．７ポイント下回っており、給与体系的には全国平均を大きく下回っている。今後、経常一般財源を確保しつつ、適正な給与体系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106426</xdr:rowOff>
    </xdr:to>
    <xdr:cxnSp macro="">
      <xdr:nvCxnSpPr>
        <xdr:cNvPr id="64" name="直線コネクタ 63"/>
        <xdr:cNvCxnSpPr/>
      </xdr:nvCxnSpPr>
      <xdr:spPr>
        <a:xfrm flipV="1">
          <a:off x="3987800" y="63220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3556</xdr:rowOff>
    </xdr:to>
    <xdr:cxnSp macro="">
      <xdr:nvCxnSpPr>
        <xdr:cNvPr id="67" name="直線コネクタ 66"/>
        <xdr:cNvCxnSpPr/>
      </xdr:nvCxnSpPr>
      <xdr:spPr>
        <a:xfrm flipV="1">
          <a:off x="3098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3556</xdr:rowOff>
    </xdr:to>
    <xdr:cxnSp macro="">
      <xdr:nvCxnSpPr>
        <xdr:cNvPr id="70" name="直線コネクタ 69"/>
        <xdr:cNvCxnSpPr/>
      </xdr:nvCxnSpPr>
      <xdr:spPr>
        <a:xfrm>
          <a:off x="2209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26416</xdr:rowOff>
    </xdr:to>
    <xdr:cxnSp macro="">
      <xdr:nvCxnSpPr>
        <xdr:cNvPr id="73" name="直線コネクタ 72"/>
        <xdr:cNvCxnSpPr/>
      </xdr:nvCxnSpPr>
      <xdr:spPr>
        <a:xfrm flipV="1">
          <a:off x="1320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類似団体平均の住民１人あたりコストと比較しても</a:t>
          </a:r>
          <a:r>
            <a:rPr kumimoji="1" lang="ja-JP" altLang="en-US" sz="1100" b="0" i="0" baseline="0">
              <a:solidFill>
                <a:schemeClr val="dk1"/>
              </a:solidFill>
              <a:effectLst/>
              <a:latin typeface="+mn-lt"/>
              <a:ea typeface="+mn-ea"/>
              <a:cs typeface="+mn-cs"/>
            </a:rPr>
            <a:t>９２，４０５</a:t>
          </a:r>
          <a:r>
            <a:rPr kumimoji="1" lang="ja-JP" altLang="ja-JP" sz="1100" b="0" i="0" baseline="0">
              <a:solidFill>
                <a:schemeClr val="dk1"/>
              </a:solidFill>
              <a:effectLst/>
              <a:latin typeface="+mn-lt"/>
              <a:ea typeface="+mn-ea"/>
              <a:cs typeface="+mn-cs"/>
            </a:rPr>
            <a:t>円少なくなっているが、経常収支比率における割合は類似団体と比較しても同程度の割合となっている。これは、経常収入が少ない中で、他の経常経費の削減を行ってきているためである。その他にも、様々な法改正に伴い改修を行った電算機器の使用料など、削減できない費用の増が見込まれるため、今後も無駄を省いた行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28702</xdr:rowOff>
    </xdr:to>
    <xdr:cxnSp macro="">
      <xdr:nvCxnSpPr>
        <xdr:cNvPr id="122" name="直線コネクタ 121"/>
        <xdr:cNvCxnSpPr/>
      </xdr:nvCxnSpPr>
      <xdr:spPr>
        <a:xfrm flipV="1">
          <a:off x="15671800" y="28381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92710</xdr:rowOff>
    </xdr:to>
    <xdr:cxnSp macro="">
      <xdr:nvCxnSpPr>
        <xdr:cNvPr id="125" name="直線コネクタ 124"/>
        <xdr:cNvCxnSpPr/>
      </xdr:nvCxnSpPr>
      <xdr:spPr>
        <a:xfrm flipV="1">
          <a:off x="14782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115570</xdr:rowOff>
    </xdr:to>
    <xdr:cxnSp macro="">
      <xdr:nvCxnSpPr>
        <xdr:cNvPr id="128" name="直線コネクタ 127"/>
        <xdr:cNvCxnSpPr/>
      </xdr:nvCxnSpPr>
      <xdr:spPr>
        <a:xfrm flipV="1">
          <a:off x="13893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115570</xdr:rowOff>
    </xdr:to>
    <xdr:cxnSp macro="">
      <xdr:nvCxnSpPr>
        <xdr:cNvPr id="131" name="直線コネクタ 130"/>
        <xdr:cNvCxnSpPr/>
      </xdr:nvCxnSpPr>
      <xdr:spPr>
        <a:xfrm>
          <a:off x="13004800" y="2970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50" name="テキスト ボックス 149"/>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における扶助費の占める割合は例年大きく、類似団体平均を大きく上回っている。要因としては、毎年上昇する介護費用や、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事業の見直しに取り組んで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45357</xdr:rowOff>
    </xdr:to>
    <xdr:cxnSp macro="">
      <xdr:nvCxnSpPr>
        <xdr:cNvPr id="184" name="直線コネクタ 183"/>
        <xdr:cNvCxnSpPr/>
      </xdr:nvCxnSpPr>
      <xdr:spPr>
        <a:xfrm flipV="1">
          <a:off x="3987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159657</xdr:rowOff>
    </xdr:to>
    <xdr:cxnSp macro="">
      <xdr:nvCxnSpPr>
        <xdr:cNvPr id="187" name="直線コネクタ 186"/>
        <xdr:cNvCxnSpPr/>
      </xdr:nvCxnSpPr>
      <xdr:spPr>
        <a:xfrm flipV="1">
          <a:off x="3098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61</xdr:row>
      <xdr:rowOff>53522</xdr:rowOff>
    </xdr:to>
    <xdr:cxnSp macro="">
      <xdr:nvCxnSpPr>
        <xdr:cNvPr id="190" name="直線コネクタ 189"/>
        <xdr:cNvCxnSpPr/>
      </xdr:nvCxnSpPr>
      <xdr:spPr>
        <a:xfrm flipV="1">
          <a:off x="2209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53522</xdr:rowOff>
    </xdr:to>
    <xdr:cxnSp macro="">
      <xdr:nvCxnSpPr>
        <xdr:cNvPr id="193" name="直線コネクタ 192"/>
        <xdr:cNvCxnSpPr/>
      </xdr:nvCxnSpPr>
      <xdr:spPr>
        <a:xfrm>
          <a:off x="1320800" y="10495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3" name="楕円 202"/>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4"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5" name="楕円 204"/>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06" name="テキスト ボックス 205"/>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07" name="楕円 206"/>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08" name="テキスト ボックス 207"/>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2722</xdr:rowOff>
    </xdr:from>
    <xdr:to>
      <xdr:col>11</xdr:col>
      <xdr:colOff>60325</xdr:colOff>
      <xdr:row>61</xdr:row>
      <xdr:rowOff>104322</xdr:rowOff>
    </xdr:to>
    <xdr:sp macro="" textlink="">
      <xdr:nvSpPr>
        <xdr:cNvPr id="209" name="楕円 208"/>
        <xdr:cNvSpPr/>
      </xdr:nvSpPr>
      <xdr:spPr>
        <a:xfrm>
          <a:off x="2159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89099</xdr:rowOff>
    </xdr:from>
    <xdr:ext cx="762000" cy="259045"/>
    <xdr:sp macro="" textlink="">
      <xdr:nvSpPr>
        <xdr:cNvPr id="210" name="テキスト ボックス 209"/>
        <xdr:cNvSpPr txBox="1"/>
      </xdr:nvSpPr>
      <xdr:spPr>
        <a:xfrm>
          <a:off x="1828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1" name="楕円 210"/>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2" name="テキスト ボックス 211"/>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昨年度と比較して１．</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ポイント減となっているが、依然として類似団体平均よりも高い状況である。これは、繰出金の割合が影響しており、国民健康保険特別会計が</a:t>
          </a:r>
          <a:r>
            <a:rPr kumimoji="1" lang="ja-JP" altLang="en-US" sz="1100" b="0" i="0" baseline="0">
              <a:solidFill>
                <a:schemeClr val="dk1"/>
              </a:solidFill>
              <a:effectLst/>
              <a:latin typeface="+mn-lt"/>
              <a:ea typeface="+mn-ea"/>
              <a:cs typeface="+mn-cs"/>
            </a:rPr>
            <a:t>２，１５２</a:t>
          </a:r>
          <a:r>
            <a:rPr kumimoji="1" lang="ja-JP" altLang="ja-JP" sz="1100" b="0" i="0" baseline="0">
              <a:solidFill>
                <a:schemeClr val="dk1"/>
              </a:solidFill>
              <a:effectLst/>
              <a:latin typeface="+mn-lt"/>
              <a:ea typeface="+mn-ea"/>
              <a:cs typeface="+mn-cs"/>
            </a:rPr>
            <a:t>千円の減、後期高齢者医療特別会計が</a:t>
          </a:r>
          <a:r>
            <a:rPr kumimoji="1" lang="ja-JP" altLang="en-US" sz="1100" b="0" i="0" baseline="0">
              <a:solidFill>
                <a:schemeClr val="dk1"/>
              </a:solidFill>
              <a:effectLst/>
              <a:latin typeface="+mn-lt"/>
              <a:ea typeface="+mn-ea"/>
              <a:cs typeface="+mn-cs"/>
            </a:rPr>
            <a:t>３２６</a:t>
          </a:r>
          <a:r>
            <a:rPr kumimoji="1" lang="ja-JP" altLang="ja-JP" sz="1100" b="0" i="0" baseline="0">
              <a:solidFill>
                <a:schemeClr val="dk1"/>
              </a:solidFill>
              <a:effectLst/>
              <a:latin typeface="+mn-lt"/>
              <a:ea typeface="+mn-ea"/>
              <a:cs typeface="+mn-cs"/>
            </a:rPr>
            <a:t>千円の減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60706</xdr:rowOff>
    </xdr:to>
    <xdr:cxnSp macro="">
      <xdr:nvCxnSpPr>
        <xdr:cNvPr id="242" name="直線コネクタ 241"/>
        <xdr:cNvCxnSpPr/>
      </xdr:nvCxnSpPr>
      <xdr:spPr>
        <a:xfrm flipV="1">
          <a:off x="15671800" y="9778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138430</xdr:rowOff>
    </xdr:to>
    <xdr:cxnSp macro="">
      <xdr:nvCxnSpPr>
        <xdr:cNvPr id="245" name="直線コネクタ 244"/>
        <xdr:cNvCxnSpPr/>
      </xdr:nvCxnSpPr>
      <xdr:spPr>
        <a:xfrm flipV="1">
          <a:off x="14782800" y="9833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58420</xdr:rowOff>
    </xdr:to>
    <xdr:cxnSp macro="">
      <xdr:nvCxnSpPr>
        <xdr:cNvPr id="248" name="直線コネクタ 247"/>
        <xdr:cNvCxnSpPr/>
      </xdr:nvCxnSpPr>
      <xdr:spPr>
        <a:xfrm flipV="1">
          <a:off x="13893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58420</xdr:rowOff>
    </xdr:to>
    <xdr:cxnSp macro="">
      <xdr:nvCxnSpPr>
        <xdr:cNvPr id="251" name="直線コネクタ 250"/>
        <xdr:cNvCxnSpPr/>
      </xdr:nvCxnSpPr>
      <xdr:spPr>
        <a:xfrm>
          <a:off x="13004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1" name="楕円 260"/>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98569</xdr:rowOff>
    </xdr:from>
    <xdr:ext cx="762000" cy="259045"/>
    <xdr:sp macro="" textlink="">
      <xdr:nvSpPr>
        <xdr:cNvPr id="262"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5" name="楕円 264"/>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6" name="テキスト ボックス 265"/>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7" name="楕円 266"/>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68" name="テキスト ボックス 267"/>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9" name="楕円 268"/>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0" name="テキスト ボックス 269"/>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１年度を境に、補助費等が増加してきている。これまで、行財政改革計画により、単独優遇補助金の削減または廃止を行い、補助費の縮小を図ってきたが、平成２７年度の総合戦略策定以降、移住・定住事業等の事業が実施されたため、類似団体平均の伸びより大きく増加することとなった。令和２年１月に補助金見直しガイドラインを策定し見直しや廃止等の方針が示されたことで、効果が少ない補助を廃止し、効果が見込める補助に切り替えることで補助金の無駄を省くことができるように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33274</xdr:rowOff>
    </xdr:to>
    <xdr:cxnSp macro="">
      <xdr:nvCxnSpPr>
        <xdr:cNvPr id="300" name="直線コネクタ 299"/>
        <xdr:cNvCxnSpPr/>
      </xdr:nvCxnSpPr>
      <xdr:spPr>
        <a:xfrm flipV="1">
          <a:off x="15671800" y="62763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106426</xdr:rowOff>
    </xdr:to>
    <xdr:cxnSp macro="">
      <xdr:nvCxnSpPr>
        <xdr:cNvPr id="303" name="直線コネクタ 302"/>
        <xdr:cNvCxnSpPr/>
      </xdr:nvCxnSpPr>
      <xdr:spPr>
        <a:xfrm flipV="1">
          <a:off x="14782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06" name="直線コネクタ 305"/>
        <xdr:cNvCxnSpPr/>
      </xdr:nvCxnSpPr>
      <xdr:spPr>
        <a:xfrm flipV="1">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133858</xdr:rowOff>
    </xdr:to>
    <xdr:cxnSp macro="">
      <xdr:nvCxnSpPr>
        <xdr:cNvPr id="309" name="直線コネクタ 308"/>
        <xdr:cNvCxnSpPr/>
      </xdr:nvCxnSpPr>
      <xdr:spPr>
        <a:xfrm>
          <a:off x="13004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9" name="楕円 31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0"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5" name="楕円 32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6" name="テキスト ボックス 32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7" name="楕円 32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8" name="テキスト ボックス 32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類似団体平均の住民１人あたりのコストと比較して、本町の公債費は</a:t>
          </a:r>
          <a:r>
            <a:rPr kumimoji="1" lang="ja-JP" altLang="en-US" sz="1100" b="0" i="0" baseline="0">
              <a:solidFill>
                <a:schemeClr val="dk1"/>
              </a:solidFill>
              <a:effectLst/>
              <a:latin typeface="+mn-lt"/>
              <a:ea typeface="+mn-ea"/>
              <a:cs typeface="+mn-cs"/>
            </a:rPr>
            <a:t>８５，３８３</a:t>
          </a:r>
          <a:r>
            <a:rPr kumimoji="1" lang="ja-JP" altLang="ja-JP" sz="1100" b="0" i="0" baseline="0">
              <a:solidFill>
                <a:schemeClr val="dk1"/>
              </a:solidFill>
              <a:effectLst/>
              <a:latin typeface="+mn-lt"/>
              <a:ea typeface="+mn-ea"/>
              <a:cs typeface="+mn-cs"/>
            </a:rPr>
            <a:t>円少なくなっている。過疎地域に指定されていることもあり、過疎対策事業債での事業を中心に借入を行っているが、将来に渡って負担が増えないように適正な起債管理を行っており、今後も有効的な起債活用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138430</xdr:rowOff>
    </xdr:to>
    <xdr:cxnSp macro="">
      <xdr:nvCxnSpPr>
        <xdr:cNvPr id="360" name="直線コネクタ 359"/>
        <xdr:cNvCxnSpPr/>
      </xdr:nvCxnSpPr>
      <xdr:spPr>
        <a:xfrm flipV="1">
          <a:off x="3987800" y="12947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168911</xdr:rowOff>
    </xdr:to>
    <xdr:cxnSp macro="">
      <xdr:nvCxnSpPr>
        <xdr:cNvPr id="363" name="直線コネクタ 362"/>
        <xdr:cNvCxnSpPr/>
      </xdr:nvCxnSpPr>
      <xdr:spPr>
        <a:xfrm flipV="1">
          <a:off x="3098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168911</xdr:rowOff>
    </xdr:to>
    <xdr:cxnSp macro="">
      <xdr:nvCxnSpPr>
        <xdr:cNvPr id="366" name="直線コネクタ 365"/>
        <xdr:cNvCxnSpPr/>
      </xdr:nvCxnSpPr>
      <xdr:spPr>
        <a:xfrm>
          <a:off x="2209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104140</xdr:rowOff>
    </xdr:to>
    <xdr:cxnSp macro="">
      <xdr:nvCxnSpPr>
        <xdr:cNvPr id="369" name="直線コネクタ 368"/>
        <xdr:cNvCxnSpPr/>
      </xdr:nvCxnSpPr>
      <xdr:spPr>
        <a:xfrm>
          <a:off x="1320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1" name="楕円 38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2" name="テキスト ボックス 38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3" name="楕円 38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4" name="テキスト ボックス 38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5" name="楕円 384"/>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6" name="テキスト ボックス 385"/>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7" name="楕円 386"/>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8" name="テキスト ボックス 387"/>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本町の場合、公債費以外の経常経費は、物件費は同程度で推移しているものの、そのほかの費目において類似団体平均を大きく上回っており、特に扶助費においては</a:t>
          </a:r>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ポイント上回っている。財源の約５０％を普通交付税で賄っている現状から見て、硬直した財政運営にならないよう、経常収支比率９０％以下を維持できる財政運営を行っていきたい。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79</xdr:row>
      <xdr:rowOff>115570</xdr:rowOff>
    </xdr:to>
    <xdr:cxnSp macro="">
      <xdr:nvCxnSpPr>
        <xdr:cNvPr id="423" name="直線コネクタ 422"/>
        <xdr:cNvCxnSpPr/>
      </xdr:nvCxnSpPr>
      <xdr:spPr>
        <a:xfrm flipV="1">
          <a:off x="15671800" y="13343345"/>
          <a:ext cx="8382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169455</xdr:rowOff>
    </xdr:to>
    <xdr:cxnSp macro="">
      <xdr:nvCxnSpPr>
        <xdr:cNvPr id="426" name="直線コネクタ 425"/>
        <xdr:cNvCxnSpPr/>
      </xdr:nvCxnSpPr>
      <xdr:spPr>
        <a:xfrm flipV="1">
          <a:off x="14782800" y="13660120"/>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169455</xdr:rowOff>
    </xdr:from>
    <xdr:to>
      <xdr:col>73</xdr:col>
      <xdr:colOff>180975</xdr:colOff>
      <xdr:row>81</xdr:row>
      <xdr:rowOff>105773</xdr:rowOff>
    </xdr:to>
    <xdr:cxnSp macro="">
      <xdr:nvCxnSpPr>
        <xdr:cNvPr id="429" name="直線コネクタ 428"/>
        <xdr:cNvCxnSpPr/>
      </xdr:nvCxnSpPr>
      <xdr:spPr>
        <a:xfrm flipV="1">
          <a:off x="13893800" y="138854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117202</xdr:rowOff>
    </xdr:from>
    <xdr:to>
      <xdr:col>69</xdr:col>
      <xdr:colOff>92075</xdr:colOff>
      <xdr:row>81</xdr:row>
      <xdr:rowOff>105773</xdr:rowOff>
    </xdr:to>
    <xdr:cxnSp macro="">
      <xdr:nvCxnSpPr>
        <xdr:cNvPr id="432" name="直線コネクタ 431"/>
        <xdr:cNvCxnSpPr/>
      </xdr:nvCxnSpPr>
      <xdr:spPr>
        <a:xfrm>
          <a:off x="13004800" y="13833202"/>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2" name="楕円 441"/>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3"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4" name="楕円 443"/>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5" name="テキスト ボックス 444"/>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118655</xdr:rowOff>
    </xdr:from>
    <xdr:to>
      <xdr:col>74</xdr:col>
      <xdr:colOff>31750</xdr:colOff>
      <xdr:row>81</xdr:row>
      <xdr:rowOff>48805</xdr:rowOff>
    </xdr:to>
    <xdr:sp macro="" textlink="">
      <xdr:nvSpPr>
        <xdr:cNvPr id="446" name="楕円 445"/>
        <xdr:cNvSpPr/>
      </xdr:nvSpPr>
      <xdr:spPr>
        <a:xfrm>
          <a:off x="14732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33582</xdr:rowOff>
    </xdr:from>
    <xdr:ext cx="762000" cy="259045"/>
    <xdr:sp macro="" textlink="">
      <xdr:nvSpPr>
        <xdr:cNvPr id="447" name="テキスト ボックス 446"/>
        <xdr:cNvSpPr txBox="1"/>
      </xdr:nvSpPr>
      <xdr:spPr>
        <a:xfrm>
          <a:off x="14401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54973</xdr:rowOff>
    </xdr:from>
    <xdr:to>
      <xdr:col>69</xdr:col>
      <xdr:colOff>142875</xdr:colOff>
      <xdr:row>81</xdr:row>
      <xdr:rowOff>156573</xdr:rowOff>
    </xdr:to>
    <xdr:sp macro="" textlink="">
      <xdr:nvSpPr>
        <xdr:cNvPr id="448" name="楕円 447"/>
        <xdr:cNvSpPr/>
      </xdr:nvSpPr>
      <xdr:spPr>
        <a:xfrm>
          <a:off x="13843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141350</xdr:rowOff>
    </xdr:from>
    <xdr:ext cx="762000" cy="259045"/>
    <xdr:sp macro="" textlink="">
      <xdr:nvSpPr>
        <xdr:cNvPr id="449" name="テキスト ボックス 448"/>
        <xdr:cNvSpPr txBox="1"/>
      </xdr:nvSpPr>
      <xdr:spPr>
        <a:xfrm>
          <a:off x="13512800" y="1402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66402</xdr:rowOff>
    </xdr:from>
    <xdr:to>
      <xdr:col>65</xdr:col>
      <xdr:colOff>53975</xdr:colOff>
      <xdr:row>80</xdr:row>
      <xdr:rowOff>168002</xdr:rowOff>
    </xdr:to>
    <xdr:sp macro="" textlink="">
      <xdr:nvSpPr>
        <xdr:cNvPr id="450" name="楕円 449"/>
        <xdr:cNvSpPr/>
      </xdr:nvSpPr>
      <xdr:spPr>
        <a:xfrm>
          <a:off x="12954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152779</xdr:rowOff>
    </xdr:from>
    <xdr:ext cx="762000" cy="259045"/>
    <xdr:sp macro="" textlink="">
      <xdr:nvSpPr>
        <xdr:cNvPr id="451" name="テキスト ボックス 450"/>
        <xdr:cNvSpPr txBox="1"/>
      </xdr:nvSpPr>
      <xdr:spPr>
        <a:xfrm>
          <a:off x="12623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101223</xdr:rowOff>
    </xdr:from>
    <xdr:to>
      <xdr:col>29</xdr:col>
      <xdr:colOff>127000</xdr:colOff>
      <xdr:row>18</xdr:row>
      <xdr:rowOff>113488</xdr:rowOff>
    </xdr:to>
    <xdr:cxnSp macro="">
      <xdr:nvCxnSpPr>
        <xdr:cNvPr id="49" name="直線コネクタ 48"/>
        <xdr:cNvCxnSpPr/>
      </xdr:nvCxnSpPr>
      <xdr:spPr bwMode="auto">
        <a:xfrm flipV="1">
          <a:off x="5003800" y="3234948"/>
          <a:ext cx="647700" cy="1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113488</xdr:rowOff>
    </xdr:from>
    <xdr:to>
      <xdr:col>26</xdr:col>
      <xdr:colOff>50800</xdr:colOff>
      <xdr:row>18</xdr:row>
      <xdr:rowOff>125304</xdr:rowOff>
    </xdr:to>
    <xdr:cxnSp macro="">
      <xdr:nvCxnSpPr>
        <xdr:cNvPr id="52" name="直線コネクタ 51"/>
        <xdr:cNvCxnSpPr/>
      </xdr:nvCxnSpPr>
      <xdr:spPr bwMode="auto">
        <a:xfrm flipV="1">
          <a:off x="4305300" y="3247213"/>
          <a:ext cx="698500" cy="1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125304</xdr:rowOff>
    </xdr:from>
    <xdr:to>
      <xdr:col>22</xdr:col>
      <xdr:colOff>114300</xdr:colOff>
      <xdr:row>18</xdr:row>
      <xdr:rowOff>125497</xdr:rowOff>
    </xdr:to>
    <xdr:cxnSp macro="">
      <xdr:nvCxnSpPr>
        <xdr:cNvPr id="55" name="直線コネクタ 54"/>
        <xdr:cNvCxnSpPr/>
      </xdr:nvCxnSpPr>
      <xdr:spPr bwMode="auto">
        <a:xfrm flipV="1">
          <a:off x="3606800" y="3259029"/>
          <a:ext cx="698500" cy="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125497</xdr:rowOff>
    </xdr:from>
    <xdr:to>
      <xdr:col>18</xdr:col>
      <xdr:colOff>177800</xdr:colOff>
      <xdr:row>18</xdr:row>
      <xdr:rowOff>128987</xdr:rowOff>
    </xdr:to>
    <xdr:cxnSp macro="">
      <xdr:nvCxnSpPr>
        <xdr:cNvPr id="58" name="直線コネクタ 57"/>
        <xdr:cNvCxnSpPr/>
      </xdr:nvCxnSpPr>
      <xdr:spPr bwMode="auto">
        <a:xfrm flipV="1">
          <a:off x="2908300" y="3259222"/>
          <a:ext cx="6985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50423</xdr:rowOff>
    </xdr:from>
    <xdr:to>
      <xdr:col>29</xdr:col>
      <xdr:colOff>177800</xdr:colOff>
      <xdr:row>18</xdr:row>
      <xdr:rowOff>152023</xdr:rowOff>
    </xdr:to>
    <xdr:sp macro="" textlink="">
      <xdr:nvSpPr>
        <xdr:cNvPr id="68" name="楕円 67"/>
        <xdr:cNvSpPr/>
      </xdr:nvSpPr>
      <xdr:spPr bwMode="auto">
        <a:xfrm>
          <a:off x="5600700" y="318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130450</xdr:rowOff>
    </xdr:from>
    <xdr:ext cx="762000" cy="259045"/>
    <xdr:sp macro="" textlink="">
      <xdr:nvSpPr>
        <xdr:cNvPr id="69" name="人口1人当たり決算額の推移該当値テキスト130"/>
        <xdr:cNvSpPr txBox="1"/>
      </xdr:nvSpPr>
      <xdr:spPr>
        <a:xfrm>
          <a:off x="5740400" y="30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62688</xdr:rowOff>
    </xdr:from>
    <xdr:to>
      <xdr:col>26</xdr:col>
      <xdr:colOff>101600</xdr:colOff>
      <xdr:row>18</xdr:row>
      <xdr:rowOff>164288</xdr:rowOff>
    </xdr:to>
    <xdr:sp macro="" textlink="">
      <xdr:nvSpPr>
        <xdr:cNvPr id="70" name="楕円 69"/>
        <xdr:cNvSpPr/>
      </xdr:nvSpPr>
      <xdr:spPr bwMode="auto">
        <a:xfrm>
          <a:off x="4953000" y="319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149065</xdr:rowOff>
    </xdr:from>
    <xdr:ext cx="736600" cy="259045"/>
    <xdr:sp macro="" textlink="">
      <xdr:nvSpPr>
        <xdr:cNvPr id="71" name="テキスト ボックス 70"/>
        <xdr:cNvSpPr txBox="1"/>
      </xdr:nvSpPr>
      <xdr:spPr>
        <a:xfrm>
          <a:off x="4622800" y="328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74505</xdr:rowOff>
    </xdr:from>
    <xdr:to>
      <xdr:col>22</xdr:col>
      <xdr:colOff>165100</xdr:colOff>
      <xdr:row>19</xdr:row>
      <xdr:rowOff>4655</xdr:rowOff>
    </xdr:to>
    <xdr:sp macro="" textlink="">
      <xdr:nvSpPr>
        <xdr:cNvPr id="72" name="楕円 71"/>
        <xdr:cNvSpPr/>
      </xdr:nvSpPr>
      <xdr:spPr bwMode="auto">
        <a:xfrm>
          <a:off x="4254500" y="32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160881</xdr:rowOff>
    </xdr:from>
    <xdr:ext cx="762000" cy="259045"/>
    <xdr:sp macro="" textlink="">
      <xdr:nvSpPr>
        <xdr:cNvPr id="73" name="テキスト ボックス 72"/>
        <xdr:cNvSpPr txBox="1"/>
      </xdr:nvSpPr>
      <xdr:spPr>
        <a:xfrm>
          <a:off x="3924300" y="32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74697</xdr:rowOff>
    </xdr:from>
    <xdr:to>
      <xdr:col>19</xdr:col>
      <xdr:colOff>38100</xdr:colOff>
      <xdr:row>19</xdr:row>
      <xdr:rowOff>4847</xdr:rowOff>
    </xdr:to>
    <xdr:sp macro="" textlink="">
      <xdr:nvSpPr>
        <xdr:cNvPr id="74" name="楕円 73"/>
        <xdr:cNvSpPr/>
      </xdr:nvSpPr>
      <xdr:spPr bwMode="auto">
        <a:xfrm>
          <a:off x="3556000" y="32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161074</xdr:rowOff>
    </xdr:from>
    <xdr:ext cx="762000" cy="259045"/>
    <xdr:sp macro="" textlink="">
      <xdr:nvSpPr>
        <xdr:cNvPr id="75" name="テキスト ボックス 74"/>
        <xdr:cNvSpPr txBox="1"/>
      </xdr:nvSpPr>
      <xdr:spPr>
        <a:xfrm>
          <a:off x="3225800" y="32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78187</xdr:rowOff>
    </xdr:from>
    <xdr:to>
      <xdr:col>15</xdr:col>
      <xdr:colOff>101600</xdr:colOff>
      <xdr:row>19</xdr:row>
      <xdr:rowOff>8337</xdr:rowOff>
    </xdr:to>
    <xdr:sp macro="" textlink="">
      <xdr:nvSpPr>
        <xdr:cNvPr id="76" name="楕円 75"/>
        <xdr:cNvSpPr/>
      </xdr:nvSpPr>
      <xdr:spPr bwMode="auto">
        <a:xfrm>
          <a:off x="2857500" y="321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164564</xdr:rowOff>
    </xdr:from>
    <xdr:ext cx="762000" cy="259045"/>
    <xdr:sp macro="" textlink="">
      <xdr:nvSpPr>
        <xdr:cNvPr id="77" name="テキスト ボックス 76"/>
        <xdr:cNvSpPr txBox="1"/>
      </xdr:nvSpPr>
      <xdr:spPr>
        <a:xfrm>
          <a:off x="2527300" y="329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286046</xdr:rowOff>
    </xdr:from>
    <xdr:to>
      <xdr:col>29</xdr:col>
      <xdr:colOff>127000</xdr:colOff>
      <xdr:row>35</xdr:row>
      <xdr:rowOff>309135</xdr:rowOff>
    </xdr:to>
    <xdr:cxnSp macro="">
      <xdr:nvCxnSpPr>
        <xdr:cNvPr id="108" name="直線コネクタ 107"/>
        <xdr:cNvCxnSpPr/>
      </xdr:nvCxnSpPr>
      <xdr:spPr bwMode="auto">
        <a:xfrm flipV="1">
          <a:off x="5003800" y="6896396"/>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309135</xdr:rowOff>
    </xdr:from>
    <xdr:to>
      <xdr:col>26</xdr:col>
      <xdr:colOff>50800</xdr:colOff>
      <xdr:row>35</xdr:row>
      <xdr:rowOff>314324</xdr:rowOff>
    </xdr:to>
    <xdr:cxnSp macro="">
      <xdr:nvCxnSpPr>
        <xdr:cNvPr id="111" name="直線コネクタ 110"/>
        <xdr:cNvCxnSpPr/>
      </xdr:nvCxnSpPr>
      <xdr:spPr bwMode="auto">
        <a:xfrm flipV="1">
          <a:off x="4305300" y="6919485"/>
          <a:ext cx="698500" cy="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314324</xdr:rowOff>
    </xdr:from>
    <xdr:to>
      <xdr:col>22</xdr:col>
      <xdr:colOff>114300</xdr:colOff>
      <xdr:row>35</xdr:row>
      <xdr:rowOff>339904</xdr:rowOff>
    </xdr:to>
    <xdr:cxnSp macro="">
      <xdr:nvCxnSpPr>
        <xdr:cNvPr id="114" name="直線コネクタ 113"/>
        <xdr:cNvCxnSpPr/>
      </xdr:nvCxnSpPr>
      <xdr:spPr bwMode="auto">
        <a:xfrm flipV="1">
          <a:off x="3606800" y="6924674"/>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339904</xdr:rowOff>
    </xdr:from>
    <xdr:to>
      <xdr:col>18</xdr:col>
      <xdr:colOff>177800</xdr:colOff>
      <xdr:row>36</xdr:row>
      <xdr:rowOff>1037</xdr:rowOff>
    </xdr:to>
    <xdr:cxnSp macro="">
      <xdr:nvCxnSpPr>
        <xdr:cNvPr id="117" name="直線コネクタ 116"/>
        <xdr:cNvCxnSpPr/>
      </xdr:nvCxnSpPr>
      <xdr:spPr bwMode="auto">
        <a:xfrm flipV="1">
          <a:off x="2908300" y="6950254"/>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235246</xdr:rowOff>
    </xdr:from>
    <xdr:to>
      <xdr:col>29</xdr:col>
      <xdr:colOff>177800</xdr:colOff>
      <xdr:row>35</xdr:row>
      <xdr:rowOff>336846</xdr:rowOff>
    </xdr:to>
    <xdr:sp macro="" textlink="">
      <xdr:nvSpPr>
        <xdr:cNvPr id="127" name="楕円 126"/>
        <xdr:cNvSpPr/>
      </xdr:nvSpPr>
      <xdr:spPr bwMode="auto">
        <a:xfrm>
          <a:off x="5600700" y="684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207323</xdr:rowOff>
    </xdr:from>
    <xdr:ext cx="762000" cy="259045"/>
    <xdr:sp macro="" textlink="">
      <xdr:nvSpPr>
        <xdr:cNvPr id="128" name="人口1人当たり決算額の推移該当値テキスト445"/>
        <xdr:cNvSpPr txBox="1"/>
      </xdr:nvSpPr>
      <xdr:spPr>
        <a:xfrm>
          <a:off x="5740400" y="681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258335</xdr:rowOff>
    </xdr:from>
    <xdr:to>
      <xdr:col>26</xdr:col>
      <xdr:colOff>101600</xdr:colOff>
      <xdr:row>36</xdr:row>
      <xdr:rowOff>17035</xdr:rowOff>
    </xdr:to>
    <xdr:sp macro="" textlink="">
      <xdr:nvSpPr>
        <xdr:cNvPr id="129" name="楕円 128"/>
        <xdr:cNvSpPr/>
      </xdr:nvSpPr>
      <xdr:spPr bwMode="auto">
        <a:xfrm>
          <a:off x="4953000" y="6868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1812</xdr:rowOff>
    </xdr:from>
    <xdr:ext cx="736600" cy="259045"/>
    <xdr:sp macro="" textlink="">
      <xdr:nvSpPr>
        <xdr:cNvPr id="130" name="テキスト ボックス 129"/>
        <xdr:cNvSpPr txBox="1"/>
      </xdr:nvSpPr>
      <xdr:spPr>
        <a:xfrm>
          <a:off x="4622800" y="69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263524</xdr:rowOff>
    </xdr:from>
    <xdr:to>
      <xdr:col>22</xdr:col>
      <xdr:colOff>165100</xdr:colOff>
      <xdr:row>36</xdr:row>
      <xdr:rowOff>22224</xdr:rowOff>
    </xdr:to>
    <xdr:sp macro="" textlink="">
      <xdr:nvSpPr>
        <xdr:cNvPr id="131" name="楕円 130"/>
        <xdr:cNvSpPr/>
      </xdr:nvSpPr>
      <xdr:spPr bwMode="auto">
        <a:xfrm>
          <a:off x="4254500" y="68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7001</xdr:rowOff>
    </xdr:from>
    <xdr:ext cx="762000" cy="259045"/>
    <xdr:sp macro="" textlink="">
      <xdr:nvSpPr>
        <xdr:cNvPr id="132" name="テキスト ボックス 131"/>
        <xdr:cNvSpPr txBox="1"/>
      </xdr:nvSpPr>
      <xdr:spPr>
        <a:xfrm>
          <a:off x="3924300" y="696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289104</xdr:rowOff>
    </xdr:from>
    <xdr:to>
      <xdr:col>19</xdr:col>
      <xdr:colOff>38100</xdr:colOff>
      <xdr:row>36</xdr:row>
      <xdr:rowOff>47804</xdr:rowOff>
    </xdr:to>
    <xdr:sp macro="" textlink="">
      <xdr:nvSpPr>
        <xdr:cNvPr id="133" name="楕円 132"/>
        <xdr:cNvSpPr/>
      </xdr:nvSpPr>
      <xdr:spPr bwMode="auto">
        <a:xfrm>
          <a:off x="3556000" y="68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32581</xdr:rowOff>
    </xdr:from>
    <xdr:ext cx="762000" cy="259045"/>
    <xdr:sp macro="" textlink="">
      <xdr:nvSpPr>
        <xdr:cNvPr id="134" name="テキスト ボックス 133"/>
        <xdr:cNvSpPr txBox="1"/>
      </xdr:nvSpPr>
      <xdr:spPr>
        <a:xfrm>
          <a:off x="3225800" y="698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293137</xdr:rowOff>
    </xdr:from>
    <xdr:to>
      <xdr:col>15</xdr:col>
      <xdr:colOff>101600</xdr:colOff>
      <xdr:row>36</xdr:row>
      <xdr:rowOff>51837</xdr:rowOff>
    </xdr:to>
    <xdr:sp macro="" textlink="">
      <xdr:nvSpPr>
        <xdr:cNvPr id="135" name="楕円 134"/>
        <xdr:cNvSpPr/>
      </xdr:nvSpPr>
      <xdr:spPr bwMode="auto">
        <a:xfrm>
          <a:off x="2857500" y="6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36614</xdr:rowOff>
    </xdr:from>
    <xdr:ext cx="762000" cy="259045"/>
    <xdr:sp macro="" textlink="">
      <xdr:nvSpPr>
        <xdr:cNvPr id="136" name="テキスト ボックス 135"/>
        <xdr:cNvSpPr txBox="1"/>
      </xdr:nvSpPr>
      <xdr:spPr>
        <a:xfrm>
          <a:off x="2527300" y="698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78262</xdr:rowOff>
    </xdr:from>
    <xdr:to>
      <xdr:col>24</xdr:col>
      <xdr:colOff>63500</xdr:colOff>
      <xdr:row>37</xdr:row>
      <xdr:rowOff>93018</xdr:rowOff>
    </xdr:to>
    <xdr:cxnSp macro="">
      <xdr:nvCxnSpPr>
        <xdr:cNvPr id="60" name="直線コネクタ 59"/>
        <xdr:cNvCxnSpPr/>
      </xdr:nvCxnSpPr>
      <xdr:spPr>
        <a:xfrm flipV="1">
          <a:off x="3797300" y="6421912"/>
          <a:ext cx="8382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93018</xdr:rowOff>
    </xdr:from>
    <xdr:to>
      <xdr:col>19</xdr:col>
      <xdr:colOff>177800</xdr:colOff>
      <xdr:row>37</xdr:row>
      <xdr:rowOff>110990</xdr:rowOff>
    </xdr:to>
    <xdr:cxnSp macro="">
      <xdr:nvCxnSpPr>
        <xdr:cNvPr id="63" name="直線コネクタ 62"/>
        <xdr:cNvCxnSpPr/>
      </xdr:nvCxnSpPr>
      <xdr:spPr>
        <a:xfrm flipV="1">
          <a:off x="2908300" y="6436668"/>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110990</xdr:rowOff>
    </xdr:from>
    <xdr:to>
      <xdr:col>15</xdr:col>
      <xdr:colOff>50800</xdr:colOff>
      <xdr:row>37</xdr:row>
      <xdr:rowOff>125283</xdr:rowOff>
    </xdr:to>
    <xdr:cxnSp macro="">
      <xdr:nvCxnSpPr>
        <xdr:cNvPr id="66" name="直線コネクタ 65"/>
        <xdr:cNvCxnSpPr/>
      </xdr:nvCxnSpPr>
      <xdr:spPr>
        <a:xfrm flipV="1">
          <a:off x="2019300" y="6454640"/>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125283</xdr:rowOff>
    </xdr:from>
    <xdr:to>
      <xdr:col>10</xdr:col>
      <xdr:colOff>114300</xdr:colOff>
      <xdr:row>37</xdr:row>
      <xdr:rowOff>128142</xdr:rowOff>
    </xdr:to>
    <xdr:cxnSp macro="">
      <xdr:nvCxnSpPr>
        <xdr:cNvPr id="69" name="直線コネクタ 68"/>
        <xdr:cNvCxnSpPr/>
      </xdr:nvCxnSpPr>
      <xdr:spPr>
        <a:xfrm flipV="1">
          <a:off x="1130300" y="6468933"/>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27462</xdr:rowOff>
    </xdr:from>
    <xdr:to>
      <xdr:col>24</xdr:col>
      <xdr:colOff>114300</xdr:colOff>
      <xdr:row>37</xdr:row>
      <xdr:rowOff>129062</xdr:rowOff>
    </xdr:to>
    <xdr:sp macro="" textlink="">
      <xdr:nvSpPr>
        <xdr:cNvPr id="79" name="楕円 78"/>
        <xdr:cNvSpPr/>
      </xdr:nvSpPr>
      <xdr:spPr>
        <a:xfrm>
          <a:off x="4584700" y="63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113839</xdr:rowOff>
    </xdr:from>
    <xdr:ext cx="599010" cy="259045"/>
    <xdr:sp macro="" textlink="">
      <xdr:nvSpPr>
        <xdr:cNvPr id="80" name="人件費該当値テキスト"/>
        <xdr:cNvSpPr txBox="1"/>
      </xdr:nvSpPr>
      <xdr:spPr>
        <a:xfrm>
          <a:off x="4686300" y="62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42218</xdr:rowOff>
    </xdr:from>
    <xdr:to>
      <xdr:col>20</xdr:col>
      <xdr:colOff>38100</xdr:colOff>
      <xdr:row>37</xdr:row>
      <xdr:rowOff>143818</xdr:rowOff>
    </xdr:to>
    <xdr:sp macro="" textlink="">
      <xdr:nvSpPr>
        <xdr:cNvPr id="81" name="楕円 80"/>
        <xdr:cNvSpPr/>
      </xdr:nvSpPr>
      <xdr:spPr>
        <a:xfrm>
          <a:off x="3746500" y="63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134945</xdr:rowOff>
    </xdr:from>
    <xdr:ext cx="599010" cy="259045"/>
    <xdr:sp macro="" textlink="">
      <xdr:nvSpPr>
        <xdr:cNvPr id="82" name="テキスト ボックス 81"/>
        <xdr:cNvSpPr txBox="1"/>
      </xdr:nvSpPr>
      <xdr:spPr>
        <a:xfrm>
          <a:off x="3497795" y="647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60190</xdr:rowOff>
    </xdr:from>
    <xdr:to>
      <xdr:col>15</xdr:col>
      <xdr:colOff>101600</xdr:colOff>
      <xdr:row>37</xdr:row>
      <xdr:rowOff>161790</xdr:rowOff>
    </xdr:to>
    <xdr:sp macro="" textlink="">
      <xdr:nvSpPr>
        <xdr:cNvPr id="83" name="楕円 82"/>
        <xdr:cNvSpPr/>
      </xdr:nvSpPr>
      <xdr:spPr>
        <a:xfrm>
          <a:off x="2857500" y="6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152917</xdr:rowOff>
    </xdr:from>
    <xdr:ext cx="599010" cy="259045"/>
    <xdr:sp macro="" textlink="">
      <xdr:nvSpPr>
        <xdr:cNvPr id="84" name="テキスト ボックス 83"/>
        <xdr:cNvSpPr txBox="1"/>
      </xdr:nvSpPr>
      <xdr:spPr>
        <a:xfrm>
          <a:off x="2608795" y="649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74483</xdr:rowOff>
    </xdr:from>
    <xdr:to>
      <xdr:col>10</xdr:col>
      <xdr:colOff>165100</xdr:colOff>
      <xdr:row>38</xdr:row>
      <xdr:rowOff>4633</xdr:rowOff>
    </xdr:to>
    <xdr:sp macro="" textlink="">
      <xdr:nvSpPr>
        <xdr:cNvPr id="85" name="楕円 84"/>
        <xdr:cNvSpPr/>
      </xdr:nvSpPr>
      <xdr:spPr>
        <a:xfrm>
          <a:off x="1968500" y="64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167210</xdr:rowOff>
    </xdr:from>
    <xdr:ext cx="599010" cy="259045"/>
    <xdr:sp macro="" textlink="">
      <xdr:nvSpPr>
        <xdr:cNvPr id="86" name="テキスト ボックス 85"/>
        <xdr:cNvSpPr txBox="1"/>
      </xdr:nvSpPr>
      <xdr:spPr>
        <a:xfrm>
          <a:off x="1719795" y="65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77342</xdr:rowOff>
    </xdr:from>
    <xdr:to>
      <xdr:col>6</xdr:col>
      <xdr:colOff>38100</xdr:colOff>
      <xdr:row>38</xdr:row>
      <xdr:rowOff>7493</xdr:rowOff>
    </xdr:to>
    <xdr:sp macro="" textlink="">
      <xdr:nvSpPr>
        <xdr:cNvPr id="87" name="楕円 86"/>
        <xdr:cNvSpPr/>
      </xdr:nvSpPr>
      <xdr:spPr>
        <a:xfrm>
          <a:off x="1079500" y="6420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170070</xdr:rowOff>
    </xdr:from>
    <xdr:ext cx="599010" cy="259045"/>
    <xdr:sp macro="" textlink="">
      <xdr:nvSpPr>
        <xdr:cNvPr id="88" name="テキスト ボックス 87"/>
        <xdr:cNvSpPr txBox="1"/>
      </xdr:nvSpPr>
      <xdr:spPr>
        <a:xfrm>
          <a:off x="830795" y="65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38994</xdr:rowOff>
    </xdr:from>
    <xdr:to>
      <xdr:col>24</xdr:col>
      <xdr:colOff>63500</xdr:colOff>
      <xdr:row>58</xdr:row>
      <xdr:rowOff>64742</xdr:rowOff>
    </xdr:to>
    <xdr:cxnSp macro="">
      <xdr:nvCxnSpPr>
        <xdr:cNvPr id="119" name="直線コネクタ 118"/>
        <xdr:cNvCxnSpPr/>
      </xdr:nvCxnSpPr>
      <xdr:spPr>
        <a:xfrm flipV="1">
          <a:off x="3797300" y="9983094"/>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64742</xdr:rowOff>
    </xdr:from>
    <xdr:to>
      <xdr:col>19</xdr:col>
      <xdr:colOff>177800</xdr:colOff>
      <xdr:row>58</xdr:row>
      <xdr:rowOff>84307</xdr:rowOff>
    </xdr:to>
    <xdr:cxnSp macro="">
      <xdr:nvCxnSpPr>
        <xdr:cNvPr id="122" name="直線コネクタ 121"/>
        <xdr:cNvCxnSpPr/>
      </xdr:nvCxnSpPr>
      <xdr:spPr>
        <a:xfrm flipV="1">
          <a:off x="2908300" y="10008842"/>
          <a:ext cx="8890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84307</xdr:rowOff>
    </xdr:from>
    <xdr:to>
      <xdr:col>15</xdr:col>
      <xdr:colOff>50800</xdr:colOff>
      <xdr:row>58</xdr:row>
      <xdr:rowOff>91250</xdr:rowOff>
    </xdr:to>
    <xdr:cxnSp macro="">
      <xdr:nvCxnSpPr>
        <xdr:cNvPr id="125" name="直線コネクタ 124"/>
        <xdr:cNvCxnSpPr/>
      </xdr:nvCxnSpPr>
      <xdr:spPr>
        <a:xfrm flipV="1">
          <a:off x="2019300" y="10028407"/>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90992</xdr:rowOff>
    </xdr:from>
    <xdr:to>
      <xdr:col>10</xdr:col>
      <xdr:colOff>114300</xdr:colOff>
      <xdr:row>58</xdr:row>
      <xdr:rowOff>91250</xdr:rowOff>
    </xdr:to>
    <xdr:cxnSp macro="">
      <xdr:nvCxnSpPr>
        <xdr:cNvPr id="128" name="直線コネクタ 127"/>
        <xdr:cNvCxnSpPr/>
      </xdr:nvCxnSpPr>
      <xdr:spPr>
        <a:xfrm>
          <a:off x="1130300" y="1003509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159644</xdr:rowOff>
    </xdr:from>
    <xdr:to>
      <xdr:col>24</xdr:col>
      <xdr:colOff>114300</xdr:colOff>
      <xdr:row>58</xdr:row>
      <xdr:rowOff>89794</xdr:rowOff>
    </xdr:to>
    <xdr:sp macro="" textlink="">
      <xdr:nvSpPr>
        <xdr:cNvPr id="138" name="楕円 137"/>
        <xdr:cNvSpPr/>
      </xdr:nvSpPr>
      <xdr:spPr>
        <a:xfrm>
          <a:off x="4584700" y="99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74571</xdr:rowOff>
    </xdr:from>
    <xdr:ext cx="599010" cy="259045"/>
    <xdr:sp macro="" textlink="">
      <xdr:nvSpPr>
        <xdr:cNvPr id="139" name="物件費該当値テキスト"/>
        <xdr:cNvSpPr txBox="1"/>
      </xdr:nvSpPr>
      <xdr:spPr>
        <a:xfrm>
          <a:off x="4686300" y="984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13942</xdr:rowOff>
    </xdr:from>
    <xdr:to>
      <xdr:col>20</xdr:col>
      <xdr:colOff>38100</xdr:colOff>
      <xdr:row>58</xdr:row>
      <xdr:rowOff>115542</xdr:rowOff>
    </xdr:to>
    <xdr:sp macro="" textlink="">
      <xdr:nvSpPr>
        <xdr:cNvPr id="140" name="楕円 139"/>
        <xdr:cNvSpPr/>
      </xdr:nvSpPr>
      <xdr:spPr>
        <a:xfrm>
          <a:off x="3746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106669</xdr:rowOff>
    </xdr:from>
    <xdr:ext cx="599010" cy="259045"/>
    <xdr:sp macro="" textlink="">
      <xdr:nvSpPr>
        <xdr:cNvPr id="141" name="テキスト ボックス 140"/>
        <xdr:cNvSpPr txBox="1"/>
      </xdr:nvSpPr>
      <xdr:spPr>
        <a:xfrm>
          <a:off x="3497795" y="1005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33507</xdr:rowOff>
    </xdr:from>
    <xdr:to>
      <xdr:col>15</xdr:col>
      <xdr:colOff>101600</xdr:colOff>
      <xdr:row>58</xdr:row>
      <xdr:rowOff>135107</xdr:rowOff>
    </xdr:to>
    <xdr:sp macro="" textlink="">
      <xdr:nvSpPr>
        <xdr:cNvPr id="142" name="楕円 141"/>
        <xdr:cNvSpPr/>
      </xdr:nvSpPr>
      <xdr:spPr>
        <a:xfrm>
          <a:off x="2857500" y="99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126234</xdr:rowOff>
    </xdr:from>
    <xdr:ext cx="599010" cy="259045"/>
    <xdr:sp macro="" textlink="">
      <xdr:nvSpPr>
        <xdr:cNvPr id="143" name="テキスト ボックス 142"/>
        <xdr:cNvSpPr txBox="1"/>
      </xdr:nvSpPr>
      <xdr:spPr>
        <a:xfrm>
          <a:off x="2608795" y="1007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40450</xdr:rowOff>
    </xdr:from>
    <xdr:to>
      <xdr:col>10</xdr:col>
      <xdr:colOff>165100</xdr:colOff>
      <xdr:row>58</xdr:row>
      <xdr:rowOff>142050</xdr:rowOff>
    </xdr:to>
    <xdr:sp macro="" textlink="">
      <xdr:nvSpPr>
        <xdr:cNvPr id="144" name="楕円 143"/>
        <xdr:cNvSpPr/>
      </xdr:nvSpPr>
      <xdr:spPr>
        <a:xfrm>
          <a:off x="1968500" y="99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133177</xdr:rowOff>
    </xdr:from>
    <xdr:ext cx="599010" cy="259045"/>
    <xdr:sp macro="" textlink="">
      <xdr:nvSpPr>
        <xdr:cNvPr id="145" name="テキスト ボックス 144"/>
        <xdr:cNvSpPr txBox="1"/>
      </xdr:nvSpPr>
      <xdr:spPr>
        <a:xfrm>
          <a:off x="1719795" y="100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40192</xdr:rowOff>
    </xdr:from>
    <xdr:to>
      <xdr:col>6</xdr:col>
      <xdr:colOff>38100</xdr:colOff>
      <xdr:row>58</xdr:row>
      <xdr:rowOff>141792</xdr:rowOff>
    </xdr:to>
    <xdr:sp macro="" textlink="">
      <xdr:nvSpPr>
        <xdr:cNvPr id="146" name="楕円 145"/>
        <xdr:cNvSpPr/>
      </xdr:nvSpPr>
      <xdr:spPr>
        <a:xfrm>
          <a:off x="1079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132919</xdr:rowOff>
    </xdr:from>
    <xdr:ext cx="599010" cy="259045"/>
    <xdr:sp macro="" textlink="">
      <xdr:nvSpPr>
        <xdr:cNvPr id="147" name="テキスト ボックス 146"/>
        <xdr:cNvSpPr txBox="1"/>
      </xdr:nvSpPr>
      <xdr:spPr>
        <a:xfrm>
          <a:off x="830795" y="100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120782</xdr:rowOff>
    </xdr:from>
    <xdr:to>
      <xdr:col>24</xdr:col>
      <xdr:colOff>63500</xdr:colOff>
      <xdr:row>78</xdr:row>
      <xdr:rowOff>122551</xdr:rowOff>
    </xdr:to>
    <xdr:cxnSp macro="">
      <xdr:nvCxnSpPr>
        <xdr:cNvPr id="174" name="直線コネクタ 173"/>
        <xdr:cNvCxnSpPr/>
      </xdr:nvCxnSpPr>
      <xdr:spPr>
        <a:xfrm flipV="1">
          <a:off x="3797300" y="13493882"/>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122551</xdr:rowOff>
    </xdr:from>
    <xdr:to>
      <xdr:col>19</xdr:col>
      <xdr:colOff>177800</xdr:colOff>
      <xdr:row>78</xdr:row>
      <xdr:rowOff>124101</xdr:rowOff>
    </xdr:to>
    <xdr:cxnSp macro="">
      <xdr:nvCxnSpPr>
        <xdr:cNvPr id="177" name="直線コネクタ 176"/>
        <xdr:cNvCxnSpPr/>
      </xdr:nvCxnSpPr>
      <xdr:spPr>
        <a:xfrm flipV="1">
          <a:off x="2908300" y="1349565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120159</xdr:rowOff>
    </xdr:from>
    <xdr:to>
      <xdr:col>15</xdr:col>
      <xdr:colOff>50800</xdr:colOff>
      <xdr:row>78</xdr:row>
      <xdr:rowOff>124101</xdr:rowOff>
    </xdr:to>
    <xdr:cxnSp macro="">
      <xdr:nvCxnSpPr>
        <xdr:cNvPr id="180" name="直線コネクタ 179"/>
        <xdr:cNvCxnSpPr/>
      </xdr:nvCxnSpPr>
      <xdr:spPr>
        <a:xfrm>
          <a:off x="2019300" y="13493259"/>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118701</xdr:rowOff>
    </xdr:from>
    <xdr:to>
      <xdr:col>10</xdr:col>
      <xdr:colOff>114300</xdr:colOff>
      <xdr:row>78</xdr:row>
      <xdr:rowOff>120159</xdr:rowOff>
    </xdr:to>
    <xdr:cxnSp macro="">
      <xdr:nvCxnSpPr>
        <xdr:cNvPr id="183" name="直線コネクタ 182"/>
        <xdr:cNvCxnSpPr/>
      </xdr:nvCxnSpPr>
      <xdr:spPr>
        <a:xfrm>
          <a:off x="1130300" y="13491801"/>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69982</xdr:rowOff>
    </xdr:from>
    <xdr:to>
      <xdr:col>24</xdr:col>
      <xdr:colOff>114300</xdr:colOff>
      <xdr:row>79</xdr:row>
      <xdr:rowOff>132</xdr:rowOff>
    </xdr:to>
    <xdr:sp macro="" textlink="">
      <xdr:nvSpPr>
        <xdr:cNvPr id="193" name="楕円 192"/>
        <xdr:cNvSpPr/>
      </xdr:nvSpPr>
      <xdr:spPr>
        <a:xfrm>
          <a:off x="4584700" y="134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156359</xdr:rowOff>
    </xdr:from>
    <xdr:ext cx="469744" cy="259045"/>
    <xdr:sp macro="" textlink="">
      <xdr:nvSpPr>
        <xdr:cNvPr id="194" name="維持補修費該当値テキスト"/>
        <xdr:cNvSpPr txBox="1"/>
      </xdr:nvSpPr>
      <xdr:spPr>
        <a:xfrm>
          <a:off x="4686300" y="133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71751</xdr:rowOff>
    </xdr:from>
    <xdr:to>
      <xdr:col>20</xdr:col>
      <xdr:colOff>38100</xdr:colOff>
      <xdr:row>79</xdr:row>
      <xdr:rowOff>1901</xdr:rowOff>
    </xdr:to>
    <xdr:sp macro="" textlink="">
      <xdr:nvSpPr>
        <xdr:cNvPr id="195" name="楕円 194"/>
        <xdr:cNvSpPr/>
      </xdr:nvSpPr>
      <xdr:spPr>
        <a:xfrm>
          <a:off x="3746500" y="134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164478</xdr:rowOff>
    </xdr:from>
    <xdr:ext cx="469744" cy="259045"/>
    <xdr:sp macro="" textlink="">
      <xdr:nvSpPr>
        <xdr:cNvPr id="196" name="テキスト ボックス 195"/>
        <xdr:cNvSpPr txBox="1"/>
      </xdr:nvSpPr>
      <xdr:spPr>
        <a:xfrm>
          <a:off x="3562428" y="135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73301</xdr:rowOff>
    </xdr:from>
    <xdr:to>
      <xdr:col>15</xdr:col>
      <xdr:colOff>101600</xdr:colOff>
      <xdr:row>79</xdr:row>
      <xdr:rowOff>3451</xdr:rowOff>
    </xdr:to>
    <xdr:sp macro="" textlink="">
      <xdr:nvSpPr>
        <xdr:cNvPr id="197" name="楕円 196"/>
        <xdr:cNvSpPr/>
      </xdr:nvSpPr>
      <xdr:spPr>
        <a:xfrm>
          <a:off x="2857500" y="134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166028</xdr:rowOff>
    </xdr:from>
    <xdr:ext cx="469744" cy="259045"/>
    <xdr:sp macro="" textlink="">
      <xdr:nvSpPr>
        <xdr:cNvPr id="198" name="テキスト ボックス 197"/>
        <xdr:cNvSpPr txBox="1"/>
      </xdr:nvSpPr>
      <xdr:spPr>
        <a:xfrm>
          <a:off x="2673428" y="135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69359</xdr:rowOff>
    </xdr:from>
    <xdr:to>
      <xdr:col>10</xdr:col>
      <xdr:colOff>165100</xdr:colOff>
      <xdr:row>78</xdr:row>
      <xdr:rowOff>170959</xdr:rowOff>
    </xdr:to>
    <xdr:sp macro="" textlink="">
      <xdr:nvSpPr>
        <xdr:cNvPr id="199" name="楕円 198"/>
        <xdr:cNvSpPr/>
      </xdr:nvSpPr>
      <xdr:spPr>
        <a:xfrm>
          <a:off x="1968500" y="134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162086</xdr:rowOff>
    </xdr:from>
    <xdr:ext cx="469744" cy="259045"/>
    <xdr:sp macro="" textlink="">
      <xdr:nvSpPr>
        <xdr:cNvPr id="200" name="テキスト ボックス 199"/>
        <xdr:cNvSpPr txBox="1"/>
      </xdr:nvSpPr>
      <xdr:spPr>
        <a:xfrm>
          <a:off x="1784428" y="1353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67901</xdr:rowOff>
    </xdr:from>
    <xdr:to>
      <xdr:col>6</xdr:col>
      <xdr:colOff>38100</xdr:colOff>
      <xdr:row>78</xdr:row>
      <xdr:rowOff>169501</xdr:rowOff>
    </xdr:to>
    <xdr:sp macro="" textlink="">
      <xdr:nvSpPr>
        <xdr:cNvPr id="201" name="楕円 200"/>
        <xdr:cNvSpPr/>
      </xdr:nvSpPr>
      <xdr:spPr>
        <a:xfrm>
          <a:off x="1079500" y="13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160628</xdr:rowOff>
    </xdr:from>
    <xdr:ext cx="469744" cy="259045"/>
    <xdr:sp macro="" textlink="">
      <xdr:nvSpPr>
        <xdr:cNvPr id="202" name="テキスト ボックス 201"/>
        <xdr:cNvSpPr txBox="1"/>
      </xdr:nvSpPr>
      <xdr:spPr>
        <a:xfrm>
          <a:off x="895428" y="135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121306</xdr:rowOff>
    </xdr:from>
    <xdr:to>
      <xdr:col>24</xdr:col>
      <xdr:colOff>63500</xdr:colOff>
      <xdr:row>93</xdr:row>
      <xdr:rowOff>132721</xdr:rowOff>
    </xdr:to>
    <xdr:cxnSp macro="">
      <xdr:nvCxnSpPr>
        <xdr:cNvPr id="231" name="直線コネクタ 230"/>
        <xdr:cNvCxnSpPr/>
      </xdr:nvCxnSpPr>
      <xdr:spPr>
        <a:xfrm flipV="1">
          <a:off x="3797300" y="15894706"/>
          <a:ext cx="8382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132721</xdr:rowOff>
    </xdr:from>
    <xdr:to>
      <xdr:col>19</xdr:col>
      <xdr:colOff>177800</xdr:colOff>
      <xdr:row>93</xdr:row>
      <xdr:rowOff>155877</xdr:rowOff>
    </xdr:to>
    <xdr:cxnSp macro="">
      <xdr:nvCxnSpPr>
        <xdr:cNvPr id="234" name="直線コネクタ 233"/>
        <xdr:cNvCxnSpPr/>
      </xdr:nvCxnSpPr>
      <xdr:spPr>
        <a:xfrm flipV="1">
          <a:off x="2908300" y="16077571"/>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151366</xdr:rowOff>
    </xdr:from>
    <xdr:to>
      <xdr:col>15</xdr:col>
      <xdr:colOff>50800</xdr:colOff>
      <xdr:row>93</xdr:row>
      <xdr:rowOff>155877</xdr:rowOff>
    </xdr:to>
    <xdr:cxnSp macro="">
      <xdr:nvCxnSpPr>
        <xdr:cNvPr id="237" name="直線コネクタ 236"/>
        <xdr:cNvCxnSpPr/>
      </xdr:nvCxnSpPr>
      <xdr:spPr>
        <a:xfrm>
          <a:off x="2019300" y="1609621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151366</xdr:rowOff>
    </xdr:from>
    <xdr:to>
      <xdr:col>10</xdr:col>
      <xdr:colOff>114300</xdr:colOff>
      <xdr:row>93</xdr:row>
      <xdr:rowOff>156304</xdr:rowOff>
    </xdr:to>
    <xdr:cxnSp macro="">
      <xdr:nvCxnSpPr>
        <xdr:cNvPr id="240" name="直線コネクタ 239"/>
        <xdr:cNvCxnSpPr/>
      </xdr:nvCxnSpPr>
      <xdr:spPr>
        <a:xfrm flipV="1">
          <a:off x="1130300" y="160962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70506</xdr:rowOff>
    </xdr:from>
    <xdr:to>
      <xdr:col>24</xdr:col>
      <xdr:colOff>114300</xdr:colOff>
      <xdr:row>93</xdr:row>
      <xdr:rowOff>656</xdr:rowOff>
    </xdr:to>
    <xdr:sp macro="" textlink="">
      <xdr:nvSpPr>
        <xdr:cNvPr id="250" name="楕円 249"/>
        <xdr:cNvSpPr/>
      </xdr:nvSpPr>
      <xdr:spPr>
        <a:xfrm>
          <a:off x="4584700" y="15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93383</xdr:rowOff>
    </xdr:from>
    <xdr:ext cx="599010" cy="259045"/>
    <xdr:sp macro="" textlink="">
      <xdr:nvSpPr>
        <xdr:cNvPr id="251" name="扶助費該当値テキスト"/>
        <xdr:cNvSpPr txBox="1"/>
      </xdr:nvSpPr>
      <xdr:spPr>
        <a:xfrm>
          <a:off x="4686300" y="156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81921</xdr:rowOff>
    </xdr:from>
    <xdr:to>
      <xdr:col>20</xdr:col>
      <xdr:colOff>38100</xdr:colOff>
      <xdr:row>94</xdr:row>
      <xdr:rowOff>12071</xdr:rowOff>
    </xdr:to>
    <xdr:sp macro="" textlink="">
      <xdr:nvSpPr>
        <xdr:cNvPr id="252" name="楕円 251"/>
        <xdr:cNvSpPr/>
      </xdr:nvSpPr>
      <xdr:spPr>
        <a:xfrm>
          <a:off x="3746500" y="160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28598</xdr:rowOff>
    </xdr:from>
    <xdr:ext cx="599010" cy="259045"/>
    <xdr:sp macro="" textlink="">
      <xdr:nvSpPr>
        <xdr:cNvPr id="253" name="テキスト ボックス 252"/>
        <xdr:cNvSpPr txBox="1"/>
      </xdr:nvSpPr>
      <xdr:spPr>
        <a:xfrm>
          <a:off x="3497795" y="158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105077</xdr:rowOff>
    </xdr:from>
    <xdr:to>
      <xdr:col>15</xdr:col>
      <xdr:colOff>101600</xdr:colOff>
      <xdr:row>94</xdr:row>
      <xdr:rowOff>35227</xdr:rowOff>
    </xdr:to>
    <xdr:sp macro="" textlink="">
      <xdr:nvSpPr>
        <xdr:cNvPr id="254" name="楕円 253"/>
        <xdr:cNvSpPr/>
      </xdr:nvSpPr>
      <xdr:spPr>
        <a:xfrm>
          <a:off x="2857500" y="160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51754</xdr:rowOff>
    </xdr:from>
    <xdr:ext cx="599010" cy="259045"/>
    <xdr:sp macro="" textlink="">
      <xdr:nvSpPr>
        <xdr:cNvPr id="255" name="テキスト ボックス 254"/>
        <xdr:cNvSpPr txBox="1"/>
      </xdr:nvSpPr>
      <xdr:spPr>
        <a:xfrm>
          <a:off x="2608795" y="1582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100566</xdr:rowOff>
    </xdr:from>
    <xdr:to>
      <xdr:col>10</xdr:col>
      <xdr:colOff>165100</xdr:colOff>
      <xdr:row>94</xdr:row>
      <xdr:rowOff>30716</xdr:rowOff>
    </xdr:to>
    <xdr:sp macro="" textlink="">
      <xdr:nvSpPr>
        <xdr:cNvPr id="256" name="楕円 255"/>
        <xdr:cNvSpPr/>
      </xdr:nvSpPr>
      <xdr:spPr>
        <a:xfrm>
          <a:off x="1968500" y="1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47243</xdr:rowOff>
    </xdr:from>
    <xdr:ext cx="599010" cy="259045"/>
    <xdr:sp macro="" textlink="">
      <xdr:nvSpPr>
        <xdr:cNvPr id="257" name="テキスト ボックス 256"/>
        <xdr:cNvSpPr txBox="1"/>
      </xdr:nvSpPr>
      <xdr:spPr>
        <a:xfrm>
          <a:off x="1719795" y="158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105504</xdr:rowOff>
    </xdr:from>
    <xdr:to>
      <xdr:col>6</xdr:col>
      <xdr:colOff>38100</xdr:colOff>
      <xdr:row>94</xdr:row>
      <xdr:rowOff>35654</xdr:rowOff>
    </xdr:to>
    <xdr:sp macro="" textlink="">
      <xdr:nvSpPr>
        <xdr:cNvPr id="258" name="楕円 257"/>
        <xdr:cNvSpPr/>
      </xdr:nvSpPr>
      <xdr:spPr>
        <a:xfrm>
          <a:off x="1079500" y="160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52181</xdr:rowOff>
    </xdr:from>
    <xdr:ext cx="599010" cy="259045"/>
    <xdr:sp macro="" textlink="">
      <xdr:nvSpPr>
        <xdr:cNvPr id="259" name="テキスト ボックス 258"/>
        <xdr:cNvSpPr txBox="1"/>
      </xdr:nvSpPr>
      <xdr:spPr>
        <a:xfrm>
          <a:off x="830795" y="1582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64851</xdr:rowOff>
    </xdr:from>
    <xdr:to>
      <xdr:col>55</xdr:col>
      <xdr:colOff>0</xdr:colOff>
      <xdr:row>37</xdr:row>
      <xdr:rowOff>71105</xdr:rowOff>
    </xdr:to>
    <xdr:cxnSp macro="">
      <xdr:nvCxnSpPr>
        <xdr:cNvPr id="288" name="直線コネクタ 287"/>
        <xdr:cNvCxnSpPr/>
      </xdr:nvCxnSpPr>
      <xdr:spPr>
        <a:xfrm>
          <a:off x="9639300" y="6237051"/>
          <a:ext cx="838200" cy="1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64851</xdr:rowOff>
    </xdr:from>
    <xdr:to>
      <xdr:col>50</xdr:col>
      <xdr:colOff>114300</xdr:colOff>
      <xdr:row>37</xdr:row>
      <xdr:rowOff>154841</xdr:rowOff>
    </xdr:to>
    <xdr:cxnSp macro="">
      <xdr:nvCxnSpPr>
        <xdr:cNvPr id="291" name="直線コネクタ 290"/>
        <xdr:cNvCxnSpPr/>
      </xdr:nvCxnSpPr>
      <xdr:spPr>
        <a:xfrm flipV="1">
          <a:off x="8750300" y="6237051"/>
          <a:ext cx="889000" cy="2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154841</xdr:rowOff>
    </xdr:from>
    <xdr:to>
      <xdr:col>45</xdr:col>
      <xdr:colOff>177800</xdr:colOff>
      <xdr:row>37</xdr:row>
      <xdr:rowOff>171226</xdr:rowOff>
    </xdr:to>
    <xdr:cxnSp macro="">
      <xdr:nvCxnSpPr>
        <xdr:cNvPr id="294" name="直線コネクタ 293"/>
        <xdr:cNvCxnSpPr/>
      </xdr:nvCxnSpPr>
      <xdr:spPr>
        <a:xfrm flipV="1">
          <a:off x="7861300" y="6498491"/>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162050</xdr:rowOff>
    </xdr:from>
    <xdr:to>
      <xdr:col>41</xdr:col>
      <xdr:colOff>50800</xdr:colOff>
      <xdr:row>37</xdr:row>
      <xdr:rowOff>171226</xdr:rowOff>
    </xdr:to>
    <xdr:cxnSp macro="">
      <xdr:nvCxnSpPr>
        <xdr:cNvPr id="297" name="直線コネクタ 296"/>
        <xdr:cNvCxnSpPr/>
      </xdr:nvCxnSpPr>
      <xdr:spPr>
        <a:xfrm>
          <a:off x="6972300" y="650570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20305</xdr:rowOff>
    </xdr:from>
    <xdr:to>
      <xdr:col>55</xdr:col>
      <xdr:colOff>50800</xdr:colOff>
      <xdr:row>37</xdr:row>
      <xdr:rowOff>121905</xdr:rowOff>
    </xdr:to>
    <xdr:sp macro="" textlink="">
      <xdr:nvSpPr>
        <xdr:cNvPr id="307" name="楕円 306"/>
        <xdr:cNvSpPr/>
      </xdr:nvSpPr>
      <xdr:spPr>
        <a:xfrm>
          <a:off x="10426700" y="63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170182</xdr:rowOff>
    </xdr:from>
    <xdr:ext cx="599010" cy="259045"/>
    <xdr:sp macro="" textlink="">
      <xdr:nvSpPr>
        <xdr:cNvPr id="308" name="補助費等該当値テキスト"/>
        <xdr:cNvSpPr txBox="1"/>
      </xdr:nvSpPr>
      <xdr:spPr>
        <a:xfrm>
          <a:off x="10528300" y="634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14051</xdr:rowOff>
    </xdr:from>
    <xdr:to>
      <xdr:col>50</xdr:col>
      <xdr:colOff>165100</xdr:colOff>
      <xdr:row>36</xdr:row>
      <xdr:rowOff>115651</xdr:rowOff>
    </xdr:to>
    <xdr:sp macro="" textlink="">
      <xdr:nvSpPr>
        <xdr:cNvPr id="309" name="楕円 308"/>
        <xdr:cNvSpPr/>
      </xdr:nvSpPr>
      <xdr:spPr>
        <a:xfrm>
          <a:off x="9588500" y="61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106778</xdr:rowOff>
    </xdr:from>
    <xdr:ext cx="599010" cy="259045"/>
    <xdr:sp macro="" textlink="">
      <xdr:nvSpPr>
        <xdr:cNvPr id="310" name="テキスト ボックス 309"/>
        <xdr:cNvSpPr txBox="1"/>
      </xdr:nvSpPr>
      <xdr:spPr>
        <a:xfrm>
          <a:off x="9339795" y="62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104041</xdr:rowOff>
    </xdr:from>
    <xdr:to>
      <xdr:col>46</xdr:col>
      <xdr:colOff>38100</xdr:colOff>
      <xdr:row>38</xdr:row>
      <xdr:rowOff>34191</xdr:rowOff>
    </xdr:to>
    <xdr:sp macro="" textlink="">
      <xdr:nvSpPr>
        <xdr:cNvPr id="311" name="楕円 310"/>
        <xdr:cNvSpPr/>
      </xdr:nvSpPr>
      <xdr:spPr>
        <a:xfrm>
          <a:off x="8699500" y="64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25318</xdr:rowOff>
    </xdr:from>
    <xdr:ext cx="599010" cy="259045"/>
    <xdr:sp macro="" textlink="">
      <xdr:nvSpPr>
        <xdr:cNvPr id="312" name="テキスト ボックス 311"/>
        <xdr:cNvSpPr txBox="1"/>
      </xdr:nvSpPr>
      <xdr:spPr>
        <a:xfrm>
          <a:off x="8450795" y="65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120426</xdr:rowOff>
    </xdr:from>
    <xdr:to>
      <xdr:col>41</xdr:col>
      <xdr:colOff>101600</xdr:colOff>
      <xdr:row>38</xdr:row>
      <xdr:rowOff>50576</xdr:rowOff>
    </xdr:to>
    <xdr:sp macro="" textlink="">
      <xdr:nvSpPr>
        <xdr:cNvPr id="313" name="楕円 312"/>
        <xdr:cNvSpPr/>
      </xdr:nvSpPr>
      <xdr:spPr>
        <a:xfrm>
          <a:off x="7810500" y="64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41703</xdr:rowOff>
    </xdr:from>
    <xdr:ext cx="599010" cy="259045"/>
    <xdr:sp macro="" textlink="">
      <xdr:nvSpPr>
        <xdr:cNvPr id="314" name="テキスト ボックス 313"/>
        <xdr:cNvSpPr txBox="1"/>
      </xdr:nvSpPr>
      <xdr:spPr>
        <a:xfrm>
          <a:off x="7561795" y="655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111249</xdr:rowOff>
    </xdr:from>
    <xdr:to>
      <xdr:col>36</xdr:col>
      <xdr:colOff>165100</xdr:colOff>
      <xdr:row>38</xdr:row>
      <xdr:rowOff>41399</xdr:rowOff>
    </xdr:to>
    <xdr:sp macro="" textlink="">
      <xdr:nvSpPr>
        <xdr:cNvPr id="315" name="楕円 314"/>
        <xdr:cNvSpPr/>
      </xdr:nvSpPr>
      <xdr:spPr>
        <a:xfrm>
          <a:off x="6921500" y="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32527</xdr:rowOff>
    </xdr:from>
    <xdr:ext cx="599010" cy="259045"/>
    <xdr:sp macro="" textlink="">
      <xdr:nvSpPr>
        <xdr:cNvPr id="316" name="テキスト ボックス 315"/>
        <xdr:cNvSpPr txBox="1"/>
      </xdr:nvSpPr>
      <xdr:spPr>
        <a:xfrm>
          <a:off x="6672795" y="654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104604</xdr:rowOff>
    </xdr:from>
    <xdr:to>
      <xdr:col>55</xdr:col>
      <xdr:colOff>0</xdr:colOff>
      <xdr:row>58</xdr:row>
      <xdr:rowOff>106050</xdr:rowOff>
    </xdr:to>
    <xdr:cxnSp macro="">
      <xdr:nvCxnSpPr>
        <xdr:cNvPr id="343" name="直線コネクタ 342"/>
        <xdr:cNvCxnSpPr/>
      </xdr:nvCxnSpPr>
      <xdr:spPr>
        <a:xfrm>
          <a:off x="9639300" y="10048704"/>
          <a:ext cx="8382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93299</xdr:rowOff>
    </xdr:from>
    <xdr:to>
      <xdr:col>50</xdr:col>
      <xdr:colOff>114300</xdr:colOff>
      <xdr:row>58</xdr:row>
      <xdr:rowOff>104604</xdr:rowOff>
    </xdr:to>
    <xdr:cxnSp macro="">
      <xdr:nvCxnSpPr>
        <xdr:cNvPr id="346" name="直線コネクタ 345"/>
        <xdr:cNvCxnSpPr/>
      </xdr:nvCxnSpPr>
      <xdr:spPr>
        <a:xfrm>
          <a:off x="8750300" y="10037399"/>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93299</xdr:rowOff>
    </xdr:from>
    <xdr:to>
      <xdr:col>45</xdr:col>
      <xdr:colOff>177800</xdr:colOff>
      <xdr:row>58</xdr:row>
      <xdr:rowOff>118062</xdr:rowOff>
    </xdr:to>
    <xdr:cxnSp macro="">
      <xdr:nvCxnSpPr>
        <xdr:cNvPr id="349" name="直線コネクタ 348"/>
        <xdr:cNvCxnSpPr/>
      </xdr:nvCxnSpPr>
      <xdr:spPr>
        <a:xfrm flipV="1">
          <a:off x="7861300" y="10037399"/>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115948</xdr:rowOff>
    </xdr:from>
    <xdr:to>
      <xdr:col>41</xdr:col>
      <xdr:colOff>50800</xdr:colOff>
      <xdr:row>58</xdr:row>
      <xdr:rowOff>118062</xdr:rowOff>
    </xdr:to>
    <xdr:cxnSp macro="">
      <xdr:nvCxnSpPr>
        <xdr:cNvPr id="352" name="直線コネクタ 351"/>
        <xdr:cNvCxnSpPr/>
      </xdr:nvCxnSpPr>
      <xdr:spPr>
        <a:xfrm>
          <a:off x="6972300" y="1006004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55250</xdr:rowOff>
    </xdr:from>
    <xdr:to>
      <xdr:col>55</xdr:col>
      <xdr:colOff>50800</xdr:colOff>
      <xdr:row>58</xdr:row>
      <xdr:rowOff>156850</xdr:rowOff>
    </xdr:to>
    <xdr:sp macro="" textlink="">
      <xdr:nvSpPr>
        <xdr:cNvPr id="362" name="楕円 361"/>
        <xdr:cNvSpPr/>
      </xdr:nvSpPr>
      <xdr:spPr>
        <a:xfrm>
          <a:off x="10426700" y="99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53804</xdr:rowOff>
    </xdr:from>
    <xdr:to>
      <xdr:col>50</xdr:col>
      <xdr:colOff>165100</xdr:colOff>
      <xdr:row>58</xdr:row>
      <xdr:rowOff>155404</xdr:rowOff>
    </xdr:to>
    <xdr:sp macro="" textlink="">
      <xdr:nvSpPr>
        <xdr:cNvPr id="364" name="楕円 363"/>
        <xdr:cNvSpPr/>
      </xdr:nvSpPr>
      <xdr:spPr>
        <a:xfrm>
          <a:off x="9588500" y="9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146531</xdr:rowOff>
    </xdr:from>
    <xdr:ext cx="599010" cy="259045"/>
    <xdr:sp macro="" textlink="">
      <xdr:nvSpPr>
        <xdr:cNvPr id="365" name="テキスト ボックス 364"/>
        <xdr:cNvSpPr txBox="1"/>
      </xdr:nvSpPr>
      <xdr:spPr>
        <a:xfrm>
          <a:off x="9339795" y="1009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42499</xdr:rowOff>
    </xdr:from>
    <xdr:to>
      <xdr:col>46</xdr:col>
      <xdr:colOff>38100</xdr:colOff>
      <xdr:row>58</xdr:row>
      <xdr:rowOff>144099</xdr:rowOff>
    </xdr:to>
    <xdr:sp macro="" textlink="">
      <xdr:nvSpPr>
        <xdr:cNvPr id="366" name="楕円 365"/>
        <xdr:cNvSpPr/>
      </xdr:nvSpPr>
      <xdr:spPr>
        <a:xfrm>
          <a:off x="8699500" y="99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135226</xdr:rowOff>
    </xdr:from>
    <xdr:ext cx="599010" cy="259045"/>
    <xdr:sp macro="" textlink="">
      <xdr:nvSpPr>
        <xdr:cNvPr id="367" name="テキスト ボックス 366"/>
        <xdr:cNvSpPr txBox="1"/>
      </xdr:nvSpPr>
      <xdr:spPr>
        <a:xfrm>
          <a:off x="8450795" y="1007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67262</xdr:rowOff>
    </xdr:from>
    <xdr:to>
      <xdr:col>41</xdr:col>
      <xdr:colOff>101600</xdr:colOff>
      <xdr:row>58</xdr:row>
      <xdr:rowOff>168862</xdr:rowOff>
    </xdr:to>
    <xdr:sp macro="" textlink="">
      <xdr:nvSpPr>
        <xdr:cNvPr id="368" name="楕円 367"/>
        <xdr:cNvSpPr/>
      </xdr:nvSpPr>
      <xdr:spPr>
        <a:xfrm>
          <a:off x="7810500" y="100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159989</xdr:rowOff>
    </xdr:from>
    <xdr:ext cx="534377" cy="259045"/>
    <xdr:sp macro="" textlink="">
      <xdr:nvSpPr>
        <xdr:cNvPr id="369" name="テキスト ボックス 368"/>
        <xdr:cNvSpPr txBox="1"/>
      </xdr:nvSpPr>
      <xdr:spPr>
        <a:xfrm>
          <a:off x="7594111" y="101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65148</xdr:rowOff>
    </xdr:from>
    <xdr:to>
      <xdr:col>36</xdr:col>
      <xdr:colOff>165100</xdr:colOff>
      <xdr:row>58</xdr:row>
      <xdr:rowOff>166748</xdr:rowOff>
    </xdr:to>
    <xdr:sp macro="" textlink="">
      <xdr:nvSpPr>
        <xdr:cNvPr id="370" name="楕円 369"/>
        <xdr:cNvSpPr/>
      </xdr:nvSpPr>
      <xdr:spPr>
        <a:xfrm>
          <a:off x="6921500" y="100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157875</xdr:rowOff>
    </xdr:from>
    <xdr:ext cx="599010" cy="259045"/>
    <xdr:sp macro="" textlink="">
      <xdr:nvSpPr>
        <xdr:cNvPr id="371" name="テキスト ボックス 370"/>
        <xdr:cNvSpPr txBox="1"/>
      </xdr:nvSpPr>
      <xdr:spPr>
        <a:xfrm>
          <a:off x="6672795" y="1010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136410</xdr:rowOff>
    </xdr:from>
    <xdr:to>
      <xdr:col>55</xdr:col>
      <xdr:colOff>0</xdr:colOff>
      <xdr:row>78</xdr:row>
      <xdr:rowOff>136461</xdr:rowOff>
    </xdr:to>
    <xdr:cxnSp macro="">
      <xdr:nvCxnSpPr>
        <xdr:cNvPr id="398" name="直線コネクタ 397"/>
        <xdr:cNvCxnSpPr/>
      </xdr:nvCxnSpPr>
      <xdr:spPr>
        <a:xfrm>
          <a:off x="9639300" y="13509510"/>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129132</xdr:rowOff>
    </xdr:from>
    <xdr:to>
      <xdr:col>50</xdr:col>
      <xdr:colOff>114300</xdr:colOff>
      <xdr:row>78</xdr:row>
      <xdr:rowOff>136410</xdr:rowOff>
    </xdr:to>
    <xdr:cxnSp macro="">
      <xdr:nvCxnSpPr>
        <xdr:cNvPr id="401" name="直線コネクタ 400"/>
        <xdr:cNvCxnSpPr/>
      </xdr:nvCxnSpPr>
      <xdr:spPr>
        <a:xfrm>
          <a:off x="8750300" y="13502232"/>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129132</xdr:rowOff>
    </xdr:from>
    <xdr:to>
      <xdr:col>45</xdr:col>
      <xdr:colOff>177800</xdr:colOff>
      <xdr:row>78</xdr:row>
      <xdr:rowOff>133621</xdr:rowOff>
    </xdr:to>
    <xdr:cxnSp macro="">
      <xdr:nvCxnSpPr>
        <xdr:cNvPr id="404" name="直線コネクタ 403"/>
        <xdr:cNvCxnSpPr/>
      </xdr:nvCxnSpPr>
      <xdr:spPr>
        <a:xfrm flipV="1">
          <a:off x="7861300" y="13502232"/>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133621</xdr:rowOff>
    </xdr:from>
    <xdr:to>
      <xdr:col>41</xdr:col>
      <xdr:colOff>50800</xdr:colOff>
      <xdr:row>78</xdr:row>
      <xdr:rowOff>133804</xdr:rowOff>
    </xdr:to>
    <xdr:cxnSp macro="">
      <xdr:nvCxnSpPr>
        <xdr:cNvPr id="407" name="直線コネクタ 406"/>
        <xdr:cNvCxnSpPr/>
      </xdr:nvCxnSpPr>
      <xdr:spPr>
        <a:xfrm flipV="1">
          <a:off x="6972300" y="1350672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85661</xdr:rowOff>
    </xdr:from>
    <xdr:to>
      <xdr:col>55</xdr:col>
      <xdr:colOff>50800</xdr:colOff>
      <xdr:row>79</xdr:row>
      <xdr:rowOff>15811</xdr:rowOff>
    </xdr:to>
    <xdr:sp macro="" textlink="">
      <xdr:nvSpPr>
        <xdr:cNvPr id="417" name="楕円 416"/>
        <xdr:cNvSpPr/>
      </xdr:nvSpPr>
      <xdr:spPr>
        <a:xfrm>
          <a:off x="104267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85610</xdr:rowOff>
    </xdr:from>
    <xdr:to>
      <xdr:col>50</xdr:col>
      <xdr:colOff>165100</xdr:colOff>
      <xdr:row>79</xdr:row>
      <xdr:rowOff>15760</xdr:rowOff>
    </xdr:to>
    <xdr:sp macro="" textlink="">
      <xdr:nvSpPr>
        <xdr:cNvPr id="419" name="楕円 418"/>
        <xdr:cNvSpPr/>
      </xdr:nvSpPr>
      <xdr:spPr>
        <a:xfrm>
          <a:off x="95885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6887</xdr:rowOff>
    </xdr:from>
    <xdr:ext cx="534377" cy="259045"/>
    <xdr:sp macro="" textlink="">
      <xdr:nvSpPr>
        <xdr:cNvPr id="420" name="テキスト ボックス 419"/>
        <xdr:cNvSpPr txBox="1"/>
      </xdr:nvSpPr>
      <xdr:spPr>
        <a:xfrm>
          <a:off x="9372111" y="135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78332</xdr:rowOff>
    </xdr:from>
    <xdr:to>
      <xdr:col>46</xdr:col>
      <xdr:colOff>38100</xdr:colOff>
      <xdr:row>79</xdr:row>
      <xdr:rowOff>8482</xdr:rowOff>
    </xdr:to>
    <xdr:sp macro="" textlink="">
      <xdr:nvSpPr>
        <xdr:cNvPr id="421" name="楕円 420"/>
        <xdr:cNvSpPr/>
      </xdr:nvSpPr>
      <xdr:spPr>
        <a:xfrm>
          <a:off x="8699500" y="134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171059</xdr:rowOff>
    </xdr:from>
    <xdr:ext cx="534377" cy="259045"/>
    <xdr:sp macro="" textlink="">
      <xdr:nvSpPr>
        <xdr:cNvPr id="422" name="テキスト ボックス 421"/>
        <xdr:cNvSpPr txBox="1"/>
      </xdr:nvSpPr>
      <xdr:spPr>
        <a:xfrm>
          <a:off x="8483111" y="135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82821</xdr:rowOff>
    </xdr:from>
    <xdr:to>
      <xdr:col>41</xdr:col>
      <xdr:colOff>101600</xdr:colOff>
      <xdr:row>79</xdr:row>
      <xdr:rowOff>12971</xdr:rowOff>
    </xdr:to>
    <xdr:sp macro="" textlink="">
      <xdr:nvSpPr>
        <xdr:cNvPr id="423" name="楕円 422"/>
        <xdr:cNvSpPr/>
      </xdr:nvSpPr>
      <xdr:spPr>
        <a:xfrm>
          <a:off x="7810500" y="134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4098</xdr:rowOff>
    </xdr:from>
    <xdr:ext cx="534377" cy="259045"/>
    <xdr:sp macro="" textlink="">
      <xdr:nvSpPr>
        <xdr:cNvPr id="424" name="テキスト ボックス 423"/>
        <xdr:cNvSpPr txBox="1"/>
      </xdr:nvSpPr>
      <xdr:spPr>
        <a:xfrm>
          <a:off x="7594111" y="135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83004</xdr:rowOff>
    </xdr:from>
    <xdr:to>
      <xdr:col>36</xdr:col>
      <xdr:colOff>165100</xdr:colOff>
      <xdr:row>79</xdr:row>
      <xdr:rowOff>13154</xdr:rowOff>
    </xdr:to>
    <xdr:sp macro="" textlink="">
      <xdr:nvSpPr>
        <xdr:cNvPr id="425" name="楕円 424"/>
        <xdr:cNvSpPr/>
      </xdr:nvSpPr>
      <xdr:spPr>
        <a:xfrm>
          <a:off x="6921500" y="134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4281</xdr:rowOff>
    </xdr:from>
    <xdr:ext cx="534377" cy="259045"/>
    <xdr:sp macro="" textlink="">
      <xdr:nvSpPr>
        <xdr:cNvPr id="426" name="テキスト ボックス 425"/>
        <xdr:cNvSpPr txBox="1"/>
      </xdr:nvSpPr>
      <xdr:spPr>
        <a:xfrm>
          <a:off x="6705111" y="135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135438</xdr:rowOff>
    </xdr:from>
    <xdr:to>
      <xdr:col>55</xdr:col>
      <xdr:colOff>0</xdr:colOff>
      <xdr:row>97</xdr:row>
      <xdr:rowOff>144673</xdr:rowOff>
    </xdr:to>
    <xdr:cxnSp macro="">
      <xdr:nvCxnSpPr>
        <xdr:cNvPr id="455" name="直線コネクタ 454"/>
        <xdr:cNvCxnSpPr/>
      </xdr:nvCxnSpPr>
      <xdr:spPr>
        <a:xfrm>
          <a:off x="9639300" y="16766088"/>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97372</xdr:rowOff>
    </xdr:from>
    <xdr:to>
      <xdr:col>50</xdr:col>
      <xdr:colOff>114300</xdr:colOff>
      <xdr:row>97</xdr:row>
      <xdr:rowOff>135438</xdr:rowOff>
    </xdr:to>
    <xdr:cxnSp macro="">
      <xdr:nvCxnSpPr>
        <xdr:cNvPr id="458" name="直線コネクタ 457"/>
        <xdr:cNvCxnSpPr/>
      </xdr:nvCxnSpPr>
      <xdr:spPr>
        <a:xfrm>
          <a:off x="8750300" y="16728022"/>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97372</xdr:rowOff>
    </xdr:from>
    <xdr:to>
      <xdr:col>45</xdr:col>
      <xdr:colOff>177800</xdr:colOff>
      <xdr:row>98</xdr:row>
      <xdr:rowOff>104363</xdr:rowOff>
    </xdr:to>
    <xdr:cxnSp macro="">
      <xdr:nvCxnSpPr>
        <xdr:cNvPr id="461" name="直線コネクタ 460"/>
        <xdr:cNvCxnSpPr/>
      </xdr:nvCxnSpPr>
      <xdr:spPr>
        <a:xfrm flipV="1">
          <a:off x="7861300" y="16728022"/>
          <a:ext cx="889000" cy="17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88568</xdr:rowOff>
    </xdr:from>
    <xdr:to>
      <xdr:col>41</xdr:col>
      <xdr:colOff>50800</xdr:colOff>
      <xdr:row>98</xdr:row>
      <xdr:rowOff>104363</xdr:rowOff>
    </xdr:to>
    <xdr:cxnSp macro="">
      <xdr:nvCxnSpPr>
        <xdr:cNvPr id="464" name="直線コネクタ 463"/>
        <xdr:cNvCxnSpPr/>
      </xdr:nvCxnSpPr>
      <xdr:spPr>
        <a:xfrm>
          <a:off x="6972300" y="16890668"/>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93873</xdr:rowOff>
    </xdr:from>
    <xdr:to>
      <xdr:col>55</xdr:col>
      <xdr:colOff>50800</xdr:colOff>
      <xdr:row>98</xdr:row>
      <xdr:rowOff>24023</xdr:rowOff>
    </xdr:to>
    <xdr:sp macro="" textlink="">
      <xdr:nvSpPr>
        <xdr:cNvPr id="474" name="楕円 473"/>
        <xdr:cNvSpPr/>
      </xdr:nvSpPr>
      <xdr:spPr>
        <a:xfrm>
          <a:off x="10426700" y="16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72300</xdr:rowOff>
    </xdr:from>
    <xdr:ext cx="599010" cy="259045"/>
    <xdr:sp macro="" textlink="">
      <xdr:nvSpPr>
        <xdr:cNvPr id="475" name="普通建設事業費 （ うち更新整備　）該当値テキスト"/>
        <xdr:cNvSpPr txBox="1"/>
      </xdr:nvSpPr>
      <xdr:spPr>
        <a:xfrm>
          <a:off x="10528300" y="167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84638</xdr:rowOff>
    </xdr:from>
    <xdr:to>
      <xdr:col>50</xdr:col>
      <xdr:colOff>165100</xdr:colOff>
      <xdr:row>98</xdr:row>
      <xdr:rowOff>14788</xdr:rowOff>
    </xdr:to>
    <xdr:sp macro="" textlink="">
      <xdr:nvSpPr>
        <xdr:cNvPr id="476" name="楕円 475"/>
        <xdr:cNvSpPr/>
      </xdr:nvSpPr>
      <xdr:spPr>
        <a:xfrm>
          <a:off x="9588500" y="167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5915</xdr:rowOff>
    </xdr:from>
    <xdr:ext cx="599010" cy="259045"/>
    <xdr:sp macro="" textlink="">
      <xdr:nvSpPr>
        <xdr:cNvPr id="477" name="テキスト ボックス 476"/>
        <xdr:cNvSpPr txBox="1"/>
      </xdr:nvSpPr>
      <xdr:spPr>
        <a:xfrm>
          <a:off x="9339795" y="168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46572</xdr:rowOff>
    </xdr:from>
    <xdr:to>
      <xdr:col>46</xdr:col>
      <xdr:colOff>38100</xdr:colOff>
      <xdr:row>97</xdr:row>
      <xdr:rowOff>148172</xdr:rowOff>
    </xdr:to>
    <xdr:sp macro="" textlink="">
      <xdr:nvSpPr>
        <xdr:cNvPr id="478" name="楕円 477"/>
        <xdr:cNvSpPr/>
      </xdr:nvSpPr>
      <xdr:spPr>
        <a:xfrm>
          <a:off x="8699500" y="16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164699</xdr:rowOff>
    </xdr:from>
    <xdr:ext cx="599010" cy="259045"/>
    <xdr:sp macro="" textlink="">
      <xdr:nvSpPr>
        <xdr:cNvPr id="479" name="テキスト ボックス 478"/>
        <xdr:cNvSpPr txBox="1"/>
      </xdr:nvSpPr>
      <xdr:spPr>
        <a:xfrm>
          <a:off x="8450795" y="16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53563</xdr:rowOff>
    </xdr:from>
    <xdr:to>
      <xdr:col>41</xdr:col>
      <xdr:colOff>101600</xdr:colOff>
      <xdr:row>98</xdr:row>
      <xdr:rowOff>155163</xdr:rowOff>
    </xdr:to>
    <xdr:sp macro="" textlink="">
      <xdr:nvSpPr>
        <xdr:cNvPr id="480" name="楕円 479"/>
        <xdr:cNvSpPr/>
      </xdr:nvSpPr>
      <xdr:spPr>
        <a:xfrm>
          <a:off x="7810500" y="168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146290</xdr:rowOff>
    </xdr:from>
    <xdr:ext cx="534377" cy="259045"/>
    <xdr:sp macro="" textlink="">
      <xdr:nvSpPr>
        <xdr:cNvPr id="481" name="テキスト ボックス 480"/>
        <xdr:cNvSpPr txBox="1"/>
      </xdr:nvSpPr>
      <xdr:spPr>
        <a:xfrm>
          <a:off x="7594111" y="1694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37768</xdr:rowOff>
    </xdr:from>
    <xdr:to>
      <xdr:col>36</xdr:col>
      <xdr:colOff>165100</xdr:colOff>
      <xdr:row>98</xdr:row>
      <xdr:rowOff>139368</xdr:rowOff>
    </xdr:to>
    <xdr:sp macro="" textlink="">
      <xdr:nvSpPr>
        <xdr:cNvPr id="482" name="楕円 481"/>
        <xdr:cNvSpPr/>
      </xdr:nvSpPr>
      <xdr:spPr>
        <a:xfrm>
          <a:off x="6921500" y="168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130495</xdr:rowOff>
    </xdr:from>
    <xdr:ext cx="534377" cy="259045"/>
    <xdr:sp macro="" textlink="">
      <xdr:nvSpPr>
        <xdr:cNvPr id="483" name="テキスト ボックス 482"/>
        <xdr:cNvSpPr txBox="1"/>
      </xdr:nvSpPr>
      <xdr:spPr>
        <a:xfrm>
          <a:off x="6705111" y="169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48992</xdr:rowOff>
    </xdr:from>
    <xdr:to>
      <xdr:col>85</xdr:col>
      <xdr:colOff>127000</xdr:colOff>
      <xdr:row>38</xdr:row>
      <xdr:rowOff>11723</xdr:rowOff>
    </xdr:to>
    <xdr:cxnSp macro="">
      <xdr:nvCxnSpPr>
        <xdr:cNvPr id="510" name="直線コネクタ 509"/>
        <xdr:cNvCxnSpPr/>
      </xdr:nvCxnSpPr>
      <xdr:spPr>
        <a:xfrm flipV="1">
          <a:off x="15481300" y="6392642"/>
          <a:ext cx="838200" cy="1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11723</xdr:rowOff>
    </xdr:from>
    <xdr:to>
      <xdr:col>81</xdr:col>
      <xdr:colOff>50800</xdr:colOff>
      <xdr:row>38</xdr:row>
      <xdr:rowOff>120438</xdr:rowOff>
    </xdr:to>
    <xdr:cxnSp macro="">
      <xdr:nvCxnSpPr>
        <xdr:cNvPr id="513" name="直線コネクタ 512"/>
        <xdr:cNvCxnSpPr/>
      </xdr:nvCxnSpPr>
      <xdr:spPr>
        <a:xfrm flipV="1">
          <a:off x="14592300" y="6526823"/>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120438</xdr:rowOff>
    </xdr:from>
    <xdr:to>
      <xdr:col>76</xdr:col>
      <xdr:colOff>114300</xdr:colOff>
      <xdr:row>38</xdr:row>
      <xdr:rowOff>123355</xdr:rowOff>
    </xdr:to>
    <xdr:cxnSp macro="">
      <xdr:nvCxnSpPr>
        <xdr:cNvPr id="516" name="直線コネクタ 515"/>
        <xdr:cNvCxnSpPr/>
      </xdr:nvCxnSpPr>
      <xdr:spPr>
        <a:xfrm flipV="1">
          <a:off x="13703300" y="663553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123355</xdr:rowOff>
    </xdr:from>
    <xdr:to>
      <xdr:col>71</xdr:col>
      <xdr:colOff>177800</xdr:colOff>
      <xdr:row>38</xdr:row>
      <xdr:rowOff>139700</xdr:rowOff>
    </xdr:to>
    <xdr:cxnSp macro="">
      <xdr:nvCxnSpPr>
        <xdr:cNvPr id="519" name="直線コネクタ 518"/>
        <xdr:cNvCxnSpPr/>
      </xdr:nvCxnSpPr>
      <xdr:spPr>
        <a:xfrm flipV="1">
          <a:off x="12814300" y="66384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169642</xdr:rowOff>
    </xdr:from>
    <xdr:to>
      <xdr:col>85</xdr:col>
      <xdr:colOff>177800</xdr:colOff>
      <xdr:row>37</xdr:row>
      <xdr:rowOff>99792</xdr:rowOff>
    </xdr:to>
    <xdr:sp macro="" textlink="">
      <xdr:nvSpPr>
        <xdr:cNvPr id="529" name="楕円 528"/>
        <xdr:cNvSpPr/>
      </xdr:nvSpPr>
      <xdr:spPr>
        <a:xfrm>
          <a:off x="162687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21069</xdr:rowOff>
    </xdr:from>
    <xdr:ext cx="599010" cy="259045"/>
    <xdr:sp macro="" textlink="">
      <xdr:nvSpPr>
        <xdr:cNvPr id="530" name="災害復旧事業費該当値テキスト"/>
        <xdr:cNvSpPr txBox="1"/>
      </xdr:nvSpPr>
      <xdr:spPr>
        <a:xfrm>
          <a:off x="16370300" y="619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132373</xdr:rowOff>
    </xdr:from>
    <xdr:to>
      <xdr:col>81</xdr:col>
      <xdr:colOff>101600</xdr:colOff>
      <xdr:row>38</xdr:row>
      <xdr:rowOff>62523</xdr:rowOff>
    </xdr:to>
    <xdr:sp macro="" textlink="">
      <xdr:nvSpPr>
        <xdr:cNvPr id="531" name="楕円 530"/>
        <xdr:cNvSpPr/>
      </xdr:nvSpPr>
      <xdr:spPr>
        <a:xfrm>
          <a:off x="15430500" y="64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79050</xdr:rowOff>
    </xdr:from>
    <xdr:ext cx="534377" cy="259045"/>
    <xdr:sp macro="" textlink="">
      <xdr:nvSpPr>
        <xdr:cNvPr id="532" name="テキスト ボックス 531"/>
        <xdr:cNvSpPr txBox="1"/>
      </xdr:nvSpPr>
      <xdr:spPr>
        <a:xfrm>
          <a:off x="15214111" y="62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69638</xdr:rowOff>
    </xdr:from>
    <xdr:to>
      <xdr:col>76</xdr:col>
      <xdr:colOff>165100</xdr:colOff>
      <xdr:row>38</xdr:row>
      <xdr:rowOff>171238</xdr:rowOff>
    </xdr:to>
    <xdr:sp macro="" textlink="">
      <xdr:nvSpPr>
        <xdr:cNvPr id="533" name="楕円 532"/>
        <xdr:cNvSpPr/>
      </xdr:nvSpPr>
      <xdr:spPr>
        <a:xfrm>
          <a:off x="14541500" y="6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162365</xdr:rowOff>
    </xdr:from>
    <xdr:ext cx="469744" cy="259045"/>
    <xdr:sp macro="" textlink="">
      <xdr:nvSpPr>
        <xdr:cNvPr id="534" name="テキスト ボックス 533"/>
        <xdr:cNvSpPr txBox="1"/>
      </xdr:nvSpPr>
      <xdr:spPr>
        <a:xfrm>
          <a:off x="14357428" y="66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72555</xdr:rowOff>
    </xdr:from>
    <xdr:to>
      <xdr:col>72</xdr:col>
      <xdr:colOff>38100</xdr:colOff>
      <xdr:row>39</xdr:row>
      <xdr:rowOff>2705</xdr:rowOff>
    </xdr:to>
    <xdr:sp macro="" textlink="">
      <xdr:nvSpPr>
        <xdr:cNvPr id="535" name="楕円 534"/>
        <xdr:cNvSpPr/>
      </xdr:nvSpPr>
      <xdr:spPr>
        <a:xfrm>
          <a:off x="136525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165282</xdr:rowOff>
    </xdr:from>
    <xdr:ext cx="469744" cy="259045"/>
    <xdr:sp macro="" textlink="">
      <xdr:nvSpPr>
        <xdr:cNvPr id="536" name="テキスト ボックス 535"/>
        <xdr:cNvSpPr txBox="1"/>
      </xdr:nvSpPr>
      <xdr:spPr>
        <a:xfrm>
          <a:off x="13468428" y="66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78637</xdr:rowOff>
    </xdr:from>
    <xdr:to>
      <xdr:col>85</xdr:col>
      <xdr:colOff>127000</xdr:colOff>
      <xdr:row>78</xdr:row>
      <xdr:rowOff>83040</xdr:rowOff>
    </xdr:to>
    <xdr:cxnSp macro="">
      <xdr:nvCxnSpPr>
        <xdr:cNvPr id="622" name="直線コネクタ 621"/>
        <xdr:cNvCxnSpPr/>
      </xdr:nvCxnSpPr>
      <xdr:spPr>
        <a:xfrm flipV="1">
          <a:off x="15481300" y="13451737"/>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82764</xdr:rowOff>
    </xdr:from>
    <xdr:to>
      <xdr:col>81</xdr:col>
      <xdr:colOff>50800</xdr:colOff>
      <xdr:row>78</xdr:row>
      <xdr:rowOff>83040</xdr:rowOff>
    </xdr:to>
    <xdr:cxnSp macro="">
      <xdr:nvCxnSpPr>
        <xdr:cNvPr id="625" name="直線コネクタ 624"/>
        <xdr:cNvCxnSpPr/>
      </xdr:nvCxnSpPr>
      <xdr:spPr>
        <a:xfrm>
          <a:off x="14592300" y="13455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82764</xdr:rowOff>
    </xdr:from>
    <xdr:to>
      <xdr:col>76</xdr:col>
      <xdr:colOff>114300</xdr:colOff>
      <xdr:row>78</xdr:row>
      <xdr:rowOff>104899</xdr:rowOff>
    </xdr:to>
    <xdr:cxnSp macro="">
      <xdr:nvCxnSpPr>
        <xdr:cNvPr id="628" name="直線コネクタ 627"/>
        <xdr:cNvCxnSpPr/>
      </xdr:nvCxnSpPr>
      <xdr:spPr>
        <a:xfrm flipV="1">
          <a:off x="13703300" y="13455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104899</xdr:rowOff>
    </xdr:from>
    <xdr:to>
      <xdr:col>71</xdr:col>
      <xdr:colOff>177800</xdr:colOff>
      <xdr:row>78</xdr:row>
      <xdr:rowOff>108558</xdr:rowOff>
    </xdr:to>
    <xdr:cxnSp macro="">
      <xdr:nvCxnSpPr>
        <xdr:cNvPr id="631" name="直線コネクタ 630"/>
        <xdr:cNvCxnSpPr/>
      </xdr:nvCxnSpPr>
      <xdr:spPr>
        <a:xfrm flipV="1">
          <a:off x="12814300" y="13477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27837</xdr:rowOff>
    </xdr:from>
    <xdr:to>
      <xdr:col>85</xdr:col>
      <xdr:colOff>177800</xdr:colOff>
      <xdr:row>78</xdr:row>
      <xdr:rowOff>129437</xdr:rowOff>
    </xdr:to>
    <xdr:sp macro="" textlink="">
      <xdr:nvSpPr>
        <xdr:cNvPr id="641" name="楕円 640"/>
        <xdr:cNvSpPr/>
      </xdr:nvSpPr>
      <xdr:spPr>
        <a:xfrm>
          <a:off x="16268700" y="134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114214</xdr:rowOff>
    </xdr:from>
    <xdr:ext cx="534377" cy="259045"/>
    <xdr:sp macro="" textlink="">
      <xdr:nvSpPr>
        <xdr:cNvPr id="642" name="公債費該当値テキスト"/>
        <xdr:cNvSpPr txBox="1"/>
      </xdr:nvSpPr>
      <xdr:spPr>
        <a:xfrm>
          <a:off x="16370300" y="133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32240</xdr:rowOff>
    </xdr:from>
    <xdr:to>
      <xdr:col>81</xdr:col>
      <xdr:colOff>101600</xdr:colOff>
      <xdr:row>78</xdr:row>
      <xdr:rowOff>133840</xdr:rowOff>
    </xdr:to>
    <xdr:sp macro="" textlink="">
      <xdr:nvSpPr>
        <xdr:cNvPr id="643" name="楕円 642"/>
        <xdr:cNvSpPr/>
      </xdr:nvSpPr>
      <xdr:spPr>
        <a:xfrm>
          <a:off x="15430500" y="13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124967</xdr:rowOff>
    </xdr:from>
    <xdr:ext cx="534377" cy="259045"/>
    <xdr:sp macro="" textlink="">
      <xdr:nvSpPr>
        <xdr:cNvPr id="644" name="テキスト ボックス 643"/>
        <xdr:cNvSpPr txBox="1"/>
      </xdr:nvSpPr>
      <xdr:spPr>
        <a:xfrm>
          <a:off x="15214111" y="13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31964</xdr:rowOff>
    </xdr:from>
    <xdr:to>
      <xdr:col>76</xdr:col>
      <xdr:colOff>165100</xdr:colOff>
      <xdr:row>78</xdr:row>
      <xdr:rowOff>133564</xdr:rowOff>
    </xdr:to>
    <xdr:sp macro="" textlink="">
      <xdr:nvSpPr>
        <xdr:cNvPr id="645" name="楕円 644"/>
        <xdr:cNvSpPr/>
      </xdr:nvSpPr>
      <xdr:spPr>
        <a:xfrm>
          <a:off x="14541500" y="134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124691</xdr:rowOff>
    </xdr:from>
    <xdr:ext cx="534377" cy="259045"/>
    <xdr:sp macro="" textlink="">
      <xdr:nvSpPr>
        <xdr:cNvPr id="646" name="テキスト ボックス 645"/>
        <xdr:cNvSpPr txBox="1"/>
      </xdr:nvSpPr>
      <xdr:spPr>
        <a:xfrm>
          <a:off x="14325111" y="134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54099</xdr:rowOff>
    </xdr:from>
    <xdr:to>
      <xdr:col>72</xdr:col>
      <xdr:colOff>38100</xdr:colOff>
      <xdr:row>78</xdr:row>
      <xdr:rowOff>155699</xdr:rowOff>
    </xdr:to>
    <xdr:sp macro="" textlink="">
      <xdr:nvSpPr>
        <xdr:cNvPr id="647" name="楕円 646"/>
        <xdr:cNvSpPr/>
      </xdr:nvSpPr>
      <xdr:spPr>
        <a:xfrm>
          <a:off x="13652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146826</xdr:rowOff>
    </xdr:from>
    <xdr:ext cx="534377" cy="259045"/>
    <xdr:sp macro="" textlink="">
      <xdr:nvSpPr>
        <xdr:cNvPr id="648" name="テキスト ボックス 647"/>
        <xdr:cNvSpPr txBox="1"/>
      </xdr:nvSpPr>
      <xdr:spPr>
        <a:xfrm>
          <a:off x="13436111"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57758</xdr:rowOff>
    </xdr:from>
    <xdr:to>
      <xdr:col>67</xdr:col>
      <xdr:colOff>101600</xdr:colOff>
      <xdr:row>78</xdr:row>
      <xdr:rowOff>159358</xdr:rowOff>
    </xdr:to>
    <xdr:sp macro="" textlink="">
      <xdr:nvSpPr>
        <xdr:cNvPr id="649" name="楕円 648"/>
        <xdr:cNvSpPr/>
      </xdr:nvSpPr>
      <xdr:spPr>
        <a:xfrm>
          <a:off x="12763500" y="134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150485</xdr:rowOff>
    </xdr:from>
    <xdr:ext cx="534377" cy="259045"/>
    <xdr:sp macro="" textlink="">
      <xdr:nvSpPr>
        <xdr:cNvPr id="650" name="テキスト ボックス 649"/>
        <xdr:cNvSpPr txBox="1"/>
      </xdr:nvSpPr>
      <xdr:spPr>
        <a:xfrm>
          <a:off x="12547111" y="135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124978</xdr:rowOff>
    </xdr:from>
    <xdr:to>
      <xdr:col>85</xdr:col>
      <xdr:colOff>127000</xdr:colOff>
      <xdr:row>98</xdr:row>
      <xdr:rowOff>135648</xdr:rowOff>
    </xdr:to>
    <xdr:cxnSp macro="">
      <xdr:nvCxnSpPr>
        <xdr:cNvPr id="677" name="直線コネクタ 676"/>
        <xdr:cNvCxnSpPr/>
      </xdr:nvCxnSpPr>
      <xdr:spPr>
        <a:xfrm flipV="1">
          <a:off x="15481300" y="16927078"/>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135648</xdr:rowOff>
    </xdr:from>
    <xdr:to>
      <xdr:col>81</xdr:col>
      <xdr:colOff>50800</xdr:colOff>
      <xdr:row>98</xdr:row>
      <xdr:rowOff>138161</xdr:rowOff>
    </xdr:to>
    <xdr:cxnSp macro="">
      <xdr:nvCxnSpPr>
        <xdr:cNvPr id="680" name="直線コネクタ 679"/>
        <xdr:cNvCxnSpPr/>
      </xdr:nvCxnSpPr>
      <xdr:spPr>
        <a:xfrm flipV="1">
          <a:off x="14592300" y="16937748"/>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135460</xdr:rowOff>
    </xdr:from>
    <xdr:to>
      <xdr:col>76</xdr:col>
      <xdr:colOff>114300</xdr:colOff>
      <xdr:row>98</xdr:row>
      <xdr:rowOff>138161</xdr:rowOff>
    </xdr:to>
    <xdr:cxnSp macro="">
      <xdr:nvCxnSpPr>
        <xdr:cNvPr id="683" name="直線コネクタ 682"/>
        <xdr:cNvCxnSpPr/>
      </xdr:nvCxnSpPr>
      <xdr:spPr>
        <a:xfrm>
          <a:off x="13703300" y="16937560"/>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131776</xdr:rowOff>
    </xdr:from>
    <xdr:to>
      <xdr:col>71</xdr:col>
      <xdr:colOff>177800</xdr:colOff>
      <xdr:row>98</xdr:row>
      <xdr:rowOff>135460</xdr:rowOff>
    </xdr:to>
    <xdr:cxnSp macro="">
      <xdr:nvCxnSpPr>
        <xdr:cNvPr id="686" name="直線コネクタ 685"/>
        <xdr:cNvCxnSpPr/>
      </xdr:nvCxnSpPr>
      <xdr:spPr>
        <a:xfrm>
          <a:off x="12814300" y="16933876"/>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74178</xdr:rowOff>
    </xdr:from>
    <xdr:to>
      <xdr:col>85</xdr:col>
      <xdr:colOff>177800</xdr:colOff>
      <xdr:row>99</xdr:row>
      <xdr:rowOff>4328</xdr:rowOff>
    </xdr:to>
    <xdr:sp macro="" textlink="">
      <xdr:nvSpPr>
        <xdr:cNvPr id="696" name="楕円 695"/>
        <xdr:cNvSpPr/>
      </xdr:nvSpPr>
      <xdr:spPr>
        <a:xfrm>
          <a:off x="16268700" y="168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84848</xdr:rowOff>
    </xdr:from>
    <xdr:to>
      <xdr:col>81</xdr:col>
      <xdr:colOff>101600</xdr:colOff>
      <xdr:row>99</xdr:row>
      <xdr:rowOff>14998</xdr:rowOff>
    </xdr:to>
    <xdr:sp macro="" textlink="">
      <xdr:nvSpPr>
        <xdr:cNvPr id="698" name="楕円 697"/>
        <xdr:cNvSpPr/>
      </xdr:nvSpPr>
      <xdr:spPr>
        <a:xfrm>
          <a:off x="15430500" y="16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6125</xdr:rowOff>
    </xdr:from>
    <xdr:ext cx="469744" cy="259045"/>
    <xdr:sp macro="" textlink="">
      <xdr:nvSpPr>
        <xdr:cNvPr id="699" name="テキスト ボックス 698"/>
        <xdr:cNvSpPr txBox="1"/>
      </xdr:nvSpPr>
      <xdr:spPr>
        <a:xfrm>
          <a:off x="15246428" y="16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87361</xdr:rowOff>
    </xdr:from>
    <xdr:to>
      <xdr:col>76</xdr:col>
      <xdr:colOff>165100</xdr:colOff>
      <xdr:row>99</xdr:row>
      <xdr:rowOff>17511</xdr:rowOff>
    </xdr:to>
    <xdr:sp macro="" textlink="">
      <xdr:nvSpPr>
        <xdr:cNvPr id="700" name="楕円 699"/>
        <xdr:cNvSpPr/>
      </xdr:nvSpPr>
      <xdr:spPr>
        <a:xfrm>
          <a:off x="14541500" y="168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8638</xdr:rowOff>
    </xdr:from>
    <xdr:ext cx="469744" cy="259045"/>
    <xdr:sp macro="" textlink="">
      <xdr:nvSpPr>
        <xdr:cNvPr id="701" name="テキスト ボックス 700"/>
        <xdr:cNvSpPr txBox="1"/>
      </xdr:nvSpPr>
      <xdr:spPr>
        <a:xfrm>
          <a:off x="14357428" y="1698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84660</xdr:rowOff>
    </xdr:from>
    <xdr:to>
      <xdr:col>72</xdr:col>
      <xdr:colOff>38100</xdr:colOff>
      <xdr:row>99</xdr:row>
      <xdr:rowOff>14810</xdr:rowOff>
    </xdr:to>
    <xdr:sp macro="" textlink="">
      <xdr:nvSpPr>
        <xdr:cNvPr id="702" name="楕円 701"/>
        <xdr:cNvSpPr/>
      </xdr:nvSpPr>
      <xdr:spPr>
        <a:xfrm>
          <a:off x="13652500" y="168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5937</xdr:rowOff>
    </xdr:from>
    <xdr:ext cx="469744" cy="259045"/>
    <xdr:sp macro="" textlink="">
      <xdr:nvSpPr>
        <xdr:cNvPr id="703" name="テキスト ボックス 702"/>
        <xdr:cNvSpPr txBox="1"/>
      </xdr:nvSpPr>
      <xdr:spPr>
        <a:xfrm>
          <a:off x="13468428" y="1697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80976</xdr:rowOff>
    </xdr:from>
    <xdr:to>
      <xdr:col>67</xdr:col>
      <xdr:colOff>101600</xdr:colOff>
      <xdr:row>99</xdr:row>
      <xdr:rowOff>11126</xdr:rowOff>
    </xdr:to>
    <xdr:sp macro="" textlink="">
      <xdr:nvSpPr>
        <xdr:cNvPr id="704" name="楕円 703"/>
        <xdr:cNvSpPr/>
      </xdr:nvSpPr>
      <xdr:spPr>
        <a:xfrm>
          <a:off x="12763500" y="168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2253</xdr:rowOff>
    </xdr:from>
    <xdr:ext cx="534377" cy="259045"/>
    <xdr:sp macro="" textlink="">
      <xdr:nvSpPr>
        <xdr:cNvPr id="705" name="テキスト ボックス 704"/>
        <xdr:cNvSpPr txBox="1"/>
      </xdr:nvSpPr>
      <xdr:spPr>
        <a:xfrm>
          <a:off x="12547111" y="169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71447</xdr:rowOff>
    </xdr:from>
    <xdr:to>
      <xdr:col>116</xdr:col>
      <xdr:colOff>63500</xdr:colOff>
      <xdr:row>39</xdr:row>
      <xdr:rowOff>72524</xdr:rowOff>
    </xdr:to>
    <xdr:cxnSp macro="">
      <xdr:nvCxnSpPr>
        <xdr:cNvPr id="736" name="直線コネクタ 735"/>
        <xdr:cNvCxnSpPr/>
      </xdr:nvCxnSpPr>
      <xdr:spPr>
        <a:xfrm flipV="1">
          <a:off x="21323300" y="675799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72524</xdr:rowOff>
    </xdr:from>
    <xdr:to>
      <xdr:col>111</xdr:col>
      <xdr:colOff>177800</xdr:colOff>
      <xdr:row>39</xdr:row>
      <xdr:rowOff>74059</xdr:rowOff>
    </xdr:to>
    <xdr:cxnSp macro="">
      <xdr:nvCxnSpPr>
        <xdr:cNvPr id="739" name="直線コネクタ 738"/>
        <xdr:cNvCxnSpPr/>
      </xdr:nvCxnSpPr>
      <xdr:spPr>
        <a:xfrm flipV="1">
          <a:off x="20434300" y="675907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74059</xdr:rowOff>
    </xdr:from>
    <xdr:to>
      <xdr:col>107</xdr:col>
      <xdr:colOff>50800</xdr:colOff>
      <xdr:row>39</xdr:row>
      <xdr:rowOff>84607</xdr:rowOff>
    </xdr:to>
    <xdr:cxnSp macro="">
      <xdr:nvCxnSpPr>
        <xdr:cNvPr id="742" name="直線コネクタ 741"/>
        <xdr:cNvCxnSpPr/>
      </xdr:nvCxnSpPr>
      <xdr:spPr>
        <a:xfrm flipV="1">
          <a:off x="19545300" y="676060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84607</xdr:rowOff>
    </xdr:from>
    <xdr:to>
      <xdr:col>102</xdr:col>
      <xdr:colOff>114300</xdr:colOff>
      <xdr:row>39</xdr:row>
      <xdr:rowOff>84771</xdr:rowOff>
    </xdr:to>
    <xdr:cxnSp macro="">
      <xdr:nvCxnSpPr>
        <xdr:cNvPr id="745" name="直線コネクタ 744"/>
        <xdr:cNvCxnSpPr/>
      </xdr:nvCxnSpPr>
      <xdr:spPr>
        <a:xfrm flipV="1">
          <a:off x="18656300" y="677115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5" name="楕円 754"/>
        <xdr:cNvSpPr/>
      </xdr:nvSpPr>
      <xdr:spPr>
        <a:xfrm>
          <a:off x="221107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116313</xdr:rowOff>
    </xdr:from>
    <xdr:ext cx="378565" cy="259045"/>
    <xdr:sp macro="" textlink="">
      <xdr:nvSpPr>
        <xdr:cNvPr id="756" name="投資及び出資金該当値テキスト"/>
        <xdr:cNvSpPr txBox="1"/>
      </xdr:nvSpPr>
      <xdr:spPr>
        <a:xfrm>
          <a:off x="22212300" y="6631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57" name="楕円 756"/>
        <xdr:cNvSpPr/>
      </xdr:nvSpPr>
      <xdr:spPr>
        <a:xfrm>
          <a:off x="21272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58" name="テキスト ボックス 757"/>
        <xdr:cNvSpPr txBox="1"/>
      </xdr:nvSpPr>
      <xdr:spPr>
        <a:xfrm>
          <a:off x="21134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23259</xdr:rowOff>
    </xdr:from>
    <xdr:to>
      <xdr:col>107</xdr:col>
      <xdr:colOff>101600</xdr:colOff>
      <xdr:row>39</xdr:row>
      <xdr:rowOff>124859</xdr:rowOff>
    </xdr:to>
    <xdr:sp macro="" textlink="">
      <xdr:nvSpPr>
        <xdr:cNvPr id="759" name="楕円 758"/>
        <xdr:cNvSpPr/>
      </xdr:nvSpPr>
      <xdr:spPr>
        <a:xfrm>
          <a:off x="20383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115986</xdr:rowOff>
    </xdr:from>
    <xdr:ext cx="378565" cy="259045"/>
    <xdr:sp macro="" textlink="">
      <xdr:nvSpPr>
        <xdr:cNvPr id="760" name="テキスト ボックス 759"/>
        <xdr:cNvSpPr txBox="1"/>
      </xdr:nvSpPr>
      <xdr:spPr>
        <a:xfrm>
          <a:off x="20245017" y="680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33807</xdr:rowOff>
    </xdr:from>
    <xdr:to>
      <xdr:col>102</xdr:col>
      <xdr:colOff>165100</xdr:colOff>
      <xdr:row>39</xdr:row>
      <xdr:rowOff>135407</xdr:rowOff>
    </xdr:to>
    <xdr:sp macro="" textlink="">
      <xdr:nvSpPr>
        <xdr:cNvPr id="761" name="楕円 760"/>
        <xdr:cNvSpPr/>
      </xdr:nvSpPr>
      <xdr:spPr>
        <a:xfrm>
          <a:off x="19494500" y="67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126534</xdr:rowOff>
    </xdr:from>
    <xdr:ext cx="378565" cy="259045"/>
    <xdr:sp macro="" textlink="">
      <xdr:nvSpPr>
        <xdr:cNvPr id="762" name="テキスト ボックス 761"/>
        <xdr:cNvSpPr txBox="1"/>
      </xdr:nvSpPr>
      <xdr:spPr>
        <a:xfrm>
          <a:off x="19356017" y="681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33971</xdr:rowOff>
    </xdr:from>
    <xdr:to>
      <xdr:col>98</xdr:col>
      <xdr:colOff>38100</xdr:colOff>
      <xdr:row>39</xdr:row>
      <xdr:rowOff>135571</xdr:rowOff>
    </xdr:to>
    <xdr:sp macro="" textlink="">
      <xdr:nvSpPr>
        <xdr:cNvPr id="763" name="楕円 762"/>
        <xdr:cNvSpPr/>
      </xdr:nvSpPr>
      <xdr:spPr>
        <a:xfrm>
          <a:off x="18605500" y="67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126698</xdr:rowOff>
    </xdr:from>
    <xdr:ext cx="378565" cy="259045"/>
    <xdr:sp macro="" textlink="">
      <xdr:nvSpPr>
        <xdr:cNvPr id="764" name="テキスト ボックス 763"/>
        <xdr:cNvSpPr txBox="1"/>
      </xdr:nvSpPr>
      <xdr:spPr>
        <a:xfrm>
          <a:off x="18467017" y="681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11847</xdr:rowOff>
    </xdr:from>
    <xdr:to>
      <xdr:col>116</xdr:col>
      <xdr:colOff>63500</xdr:colOff>
      <xdr:row>59</xdr:row>
      <xdr:rowOff>54775</xdr:rowOff>
    </xdr:to>
    <xdr:cxnSp macro="">
      <xdr:nvCxnSpPr>
        <xdr:cNvPr id="795" name="直線コネクタ 794"/>
        <xdr:cNvCxnSpPr/>
      </xdr:nvCxnSpPr>
      <xdr:spPr>
        <a:xfrm>
          <a:off x="21323300" y="10127397"/>
          <a:ext cx="8382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11847</xdr:rowOff>
    </xdr:from>
    <xdr:to>
      <xdr:col>111</xdr:col>
      <xdr:colOff>177800</xdr:colOff>
      <xdr:row>59</xdr:row>
      <xdr:rowOff>13137</xdr:rowOff>
    </xdr:to>
    <xdr:cxnSp macro="">
      <xdr:nvCxnSpPr>
        <xdr:cNvPr id="798" name="直線コネクタ 797"/>
        <xdr:cNvCxnSpPr/>
      </xdr:nvCxnSpPr>
      <xdr:spPr>
        <a:xfrm flipV="1">
          <a:off x="20434300" y="1012739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13137</xdr:rowOff>
    </xdr:from>
    <xdr:to>
      <xdr:col>107</xdr:col>
      <xdr:colOff>50800</xdr:colOff>
      <xdr:row>59</xdr:row>
      <xdr:rowOff>16273</xdr:rowOff>
    </xdr:to>
    <xdr:cxnSp macro="">
      <xdr:nvCxnSpPr>
        <xdr:cNvPr id="801" name="直線コネクタ 800"/>
        <xdr:cNvCxnSpPr/>
      </xdr:nvCxnSpPr>
      <xdr:spPr>
        <a:xfrm flipV="1">
          <a:off x="19545300" y="10128687"/>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128515</xdr:rowOff>
    </xdr:from>
    <xdr:to>
      <xdr:col>102</xdr:col>
      <xdr:colOff>114300</xdr:colOff>
      <xdr:row>59</xdr:row>
      <xdr:rowOff>16273</xdr:rowOff>
    </xdr:to>
    <xdr:cxnSp macro="">
      <xdr:nvCxnSpPr>
        <xdr:cNvPr id="804" name="直線コネクタ 803"/>
        <xdr:cNvCxnSpPr/>
      </xdr:nvCxnSpPr>
      <xdr:spPr>
        <a:xfrm>
          <a:off x="18656300" y="10072615"/>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3975</xdr:rowOff>
    </xdr:from>
    <xdr:to>
      <xdr:col>116</xdr:col>
      <xdr:colOff>114300</xdr:colOff>
      <xdr:row>59</xdr:row>
      <xdr:rowOff>105575</xdr:rowOff>
    </xdr:to>
    <xdr:sp macro="" textlink="">
      <xdr:nvSpPr>
        <xdr:cNvPr id="814" name="楕円 813"/>
        <xdr:cNvSpPr/>
      </xdr:nvSpPr>
      <xdr:spPr>
        <a:xfrm>
          <a:off x="22110700" y="101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90352</xdr:rowOff>
    </xdr:from>
    <xdr:ext cx="469744" cy="259045"/>
    <xdr:sp macro="" textlink="">
      <xdr:nvSpPr>
        <xdr:cNvPr id="815" name="貸付金該当値テキスト"/>
        <xdr:cNvSpPr txBox="1"/>
      </xdr:nvSpPr>
      <xdr:spPr>
        <a:xfrm>
          <a:off x="22212300" y="100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132497</xdr:rowOff>
    </xdr:from>
    <xdr:to>
      <xdr:col>112</xdr:col>
      <xdr:colOff>38100</xdr:colOff>
      <xdr:row>59</xdr:row>
      <xdr:rowOff>62647</xdr:rowOff>
    </xdr:to>
    <xdr:sp macro="" textlink="">
      <xdr:nvSpPr>
        <xdr:cNvPr id="816" name="楕円 815"/>
        <xdr:cNvSpPr/>
      </xdr:nvSpPr>
      <xdr:spPr>
        <a:xfrm>
          <a:off x="21272500" y="100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53774</xdr:rowOff>
    </xdr:from>
    <xdr:ext cx="469744" cy="259045"/>
    <xdr:sp macro="" textlink="">
      <xdr:nvSpPr>
        <xdr:cNvPr id="817" name="テキスト ボックス 816"/>
        <xdr:cNvSpPr txBox="1"/>
      </xdr:nvSpPr>
      <xdr:spPr>
        <a:xfrm>
          <a:off x="21088428"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133787</xdr:rowOff>
    </xdr:from>
    <xdr:to>
      <xdr:col>107</xdr:col>
      <xdr:colOff>101600</xdr:colOff>
      <xdr:row>59</xdr:row>
      <xdr:rowOff>63937</xdr:rowOff>
    </xdr:to>
    <xdr:sp macro="" textlink="">
      <xdr:nvSpPr>
        <xdr:cNvPr id="818" name="楕円 817"/>
        <xdr:cNvSpPr/>
      </xdr:nvSpPr>
      <xdr:spPr>
        <a:xfrm>
          <a:off x="20383500" y="100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55064</xdr:rowOff>
    </xdr:from>
    <xdr:ext cx="469744" cy="259045"/>
    <xdr:sp macro="" textlink="">
      <xdr:nvSpPr>
        <xdr:cNvPr id="819" name="テキスト ボックス 818"/>
        <xdr:cNvSpPr txBox="1"/>
      </xdr:nvSpPr>
      <xdr:spPr>
        <a:xfrm>
          <a:off x="20199428" y="1017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136923</xdr:rowOff>
    </xdr:from>
    <xdr:to>
      <xdr:col>102</xdr:col>
      <xdr:colOff>165100</xdr:colOff>
      <xdr:row>59</xdr:row>
      <xdr:rowOff>67073</xdr:rowOff>
    </xdr:to>
    <xdr:sp macro="" textlink="">
      <xdr:nvSpPr>
        <xdr:cNvPr id="820" name="楕円 819"/>
        <xdr:cNvSpPr/>
      </xdr:nvSpPr>
      <xdr:spPr>
        <a:xfrm>
          <a:off x="19494500" y="100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58200</xdr:rowOff>
    </xdr:from>
    <xdr:ext cx="469744" cy="259045"/>
    <xdr:sp macro="" textlink="">
      <xdr:nvSpPr>
        <xdr:cNvPr id="821" name="テキスト ボックス 820"/>
        <xdr:cNvSpPr txBox="1"/>
      </xdr:nvSpPr>
      <xdr:spPr>
        <a:xfrm>
          <a:off x="19310428" y="1017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77715</xdr:rowOff>
    </xdr:from>
    <xdr:to>
      <xdr:col>98</xdr:col>
      <xdr:colOff>38100</xdr:colOff>
      <xdr:row>59</xdr:row>
      <xdr:rowOff>7865</xdr:rowOff>
    </xdr:to>
    <xdr:sp macro="" textlink="">
      <xdr:nvSpPr>
        <xdr:cNvPr id="822" name="楕円 821"/>
        <xdr:cNvSpPr/>
      </xdr:nvSpPr>
      <xdr:spPr>
        <a:xfrm>
          <a:off x="18605500" y="10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24392</xdr:rowOff>
    </xdr:from>
    <xdr:ext cx="469744" cy="259045"/>
    <xdr:sp macro="" textlink="">
      <xdr:nvSpPr>
        <xdr:cNvPr id="823" name="テキスト ボックス 822"/>
        <xdr:cNvSpPr txBox="1"/>
      </xdr:nvSpPr>
      <xdr:spPr>
        <a:xfrm>
          <a:off x="18421428" y="9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63818</xdr:rowOff>
    </xdr:from>
    <xdr:to>
      <xdr:col>116</xdr:col>
      <xdr:colOff>63500</xdr:colOff>
      <xdr:row>76</xdr:row>
      <xdr:rowOff>80429</xdr:rowOff>
    </xdr:to>
    <xdr:cxnSp macro="">
      <xdr:nvCxnSpPr>
        <xdr:cNvPr id="850" name="直線コネクタ 849"/>
        <xdr:cNvCxnSpPr/>
      </xdr:nvCxnSpPr>
      <xdr:spPr>
        <a:xfrm flipV="1">
          <a:off x="21323300" y="13094018"/>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69813</xdr:rowOff>
    </xdr:from>
    <xdr:to>
      <xdr:col>111</xdr:col>
      <xdr:colOff>177800</xdr:colOff>
      <xdr:row>76</xdr:row>
      <xdr:rowOff>80429</xdr:rowOff>
    </xdr:to>
    <xdr:cxnSp macro="">
      <xdr:nvCxnSpPr>
        <xdr:cNvPr id="853" name="直線コネクタ 852"/>
        <xdr:cNvCxnSpPr/>
      </xdr:nvCxnSpPr>
      <xdr:spPr>
        <a:xfrm>
          <a:off x="20434300" y="13100013"/>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37136</xdr:rowOff>
    </xdr:from>
    <xdr:to>
      <xdr:col>107</xdr:col>
      <xdr:colOff>50800</xdr:colOff>
      <xdr:row>76</xdr:row>
      <xdr:rowOff>69813</xdr:rowOff>
    </xdr:to>
    <xdr:cxnSp macro="">
      <xdr:nvCxnSpPr>
        <xdr:cNvPr id="856" name="直線コネクタ 855"/>
        <xdr:cNvCxnSpPr/>
      </xdr:nvCxnSpPr>
      <xdr:spPr>
        <a:xfrm>
          <a:off x="19545300" y="13067336"/>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37136</xdr:rowOff>
    </xdr:from>
    <xdr:to>
      <xdr:col>102</xdr:col>
      <xdr:colOff>114300</xdr:colOff>
      <xdr:row>76</xdr:row>
      <xdr:rowOff>104606</xdr:rowOff>
    </xdr:to>
    <xdr:cxnSp macro="">
      <xdr:nvCxnSpPr>
        <xdr:cNvPr id="859" name="直線コネクタ 858"/>
        <xdr:cNvCxnSpPr/>
      </xdr:nvCxnSpPr>
      <xdr:spPr>
        <a:xfrm flipV="1">
          <a:off x="18656300" y="13067336"/>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13018</xdr:rowOff>
    </xdr:from>
    <xdr:to>
      <xdr:col>116</xdr:col>
      <xdr:colOff>114300</xdr:colOff>
      <xdr:row>76</xdr:row>
      <xdr:rowOff>114618</xdr:rowOff>
    </xdr:to>
    <xdr:sp macro="" textlink="">
      <xdr:nvSpPr>
        <xdr:cNvPr id="869" name="楕円 868"/>
        <xdr:cNvSpPr/>
      </xdr:nvSpPr>
      <xdr:spPr>
        <a:xfrm>
          <a:off x="22110700" y="130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162895</xdr:rowOff>
    </xdr:from>
    <xdr:ext cx="534377" cy="259045"/>
    <xdr:sp macro="" textlink="">
      <xdr:nvSpPr>
        <xdr:cNvPr id="870" name="繰出金該当値テキスト"/>
        <xdr:cNvSpPr txBox="1"/>
      </xdr:nvSpPr>
      <xdr:spPr>
        <a:xfrm>
          <a:off x="22212300" y="130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29629</xdr:rowOff>
    </xdr:from>
    <xdr:to>
      <xdr:col>112</xdr:col>
      <xdr:colOff>38100</xdr:colOff>
      <xdr:row>76</xdr:row>
      <xdr:rowOff>131229</xdr:rowOff>
    </xdr:to>
    <xdr:sp macro="" textlink="">
      <xdr:nvSpPr>
        <xdr:cNvPr id="871" name="楕円 870"/>
        <xdr:cNvSpPr/>
      </xdr:nvSpPr>
      <xdr:spPr>
        <a:xfrm>
          <a:off x="21272500" y="130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122356</xdr:rowOff>
    </xdr:from>
    <xdr:ext cx="534377" cy="259045"/>
    <xdr:sp macro="" textlink="">
      <xdr:nvSpPr>
        <xdr:cNvPr id="872" name="テキスト ボックス 871"/>
        <xdr:cNvSpPr txBox="1"/>
      </xdr:nvSpPr>
      <xdr:spPr>
        <a:xfrm>
          <a:off x="21056111" y="131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19013</xdr:rowOff>
    </xdr:from>
    <xdr:to>
      <xdr:col>107</xdr:col>
      <xdr:colOff>101600</xdr:colOff>
      <xdr:row>76</xdr:row>
      <xdr:rowOff>120613</xdr:rowOff>
    </xdr:to>
    <xdr:sp macro="" textlink="">
      <xdr:nvSpPr>
        <xdr:cNvPr id="873" name="楕円 872"/>
        <xdr:cNvSpPr/>
      </xdr:nvSpPr>
      <xdr:spPr>
        <a:xfrm>
          <a:off x="20383500" y="130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111740</xdr:rowOff>
    </xdr:from>
    <xdr:ext cx="534377" cy="259045"/>
    <xdr:sp macro="" textlink="">
      <xdr:nvSpPr>
        <xdr:cNvPr id="874" name="テキスト ボックス 873"/>
        <xdr:cNvSpPr txBox="1"/>
      </xdr:nvSpPr>
      <xdr:spPr>
        <a:xfrm>
          <a:off x="20167111" y="131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157786</xdr:rowOff>
    </xdr:from>
    <xdr:to>
      <xdr:col>102</xdr:col>
      <xdr:colOff>165100</xdr:colOff>
      <xdr:row>76</xdr:row>
      <xdr:rowOff>87936</xdr:rowOff>
    </xdr:to>
    <xdr:sp macro="" textlink="">
      <xdr:nvSpPr>
        <xdr:cNvPr id="875" name="楕円 874"/>
        <xdr:cNvSpPr/>
      </xdr:nvSpPr>
      <xdr:spPr>
        <a:xfrm>
          <a:off x="19494500" y="130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79063</xdr:rowOff>
    </xdr:from>
    <xdr:ext cx="534377" cy="259045"/>
    <xdr:sp macro="" textlink="">
      <xdr:nvSpPr>
        <xdr:cNvPr id="876" name="テキスト ボックス 875"/>
        <xdr:cNvSpPr txBox="1"/>
      </xdr:nvSpPr>
      <xdr:spPr>
        <a:xfrm>
          <a:off x="19278111" y="13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53806</xdr:rowOff>
    </xdr:from>
    <xdr:to>
      <xdr:col>98</xdr:col>
      <xdr:colOff>38100</xdr:colOff>
      <xdr:row>76</xdr:row>
      <xdr:rowOff>155406</xdr:rowOff>
    </xdr:to>
    <xdr:sp macro="" textlink="">
      <xdr:nvSpPr>
        <xdr:cNvPr id="877" name="楕円 876"/>
        <xdr:cNvSpPr/>
      </xdr:nvSpPr>
      <xdr:spPr>
        <a:xfrm>
          <a:off x="18605500" y="130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146533</xdr:rowOff>
    </xdr:from>
    <xdr:ext cx="534377" cy="259045"/>
    <xdr:sp macro="" textlink="">
      <xdr:nvSpPr>
        <xdr:cNvPr id="878" name="テキスト ボックス 877"/>
        <xdr:cNvSpPr txBox="1"/>
      </xdr:nvSpPr>
      <xdr:spPr>
        <a:xfrm>
          <a:off x="18389111" y="131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本町の住民一人あたりコストは、類似団体平均と比較してほとんどの費目について下回っているが、扶助費の割合が上回っている。扶助費については、昨年度と比較して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２３，９９８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っており、少子高齢化が進む本町において、福祉サービスの割合が高くなっているためであると考えられる。今後は、高齢者人口のピークを過ぎているが、人口減少対策による子育て支援等へシフトしていく必要があり、このまま横ばいで推移するものと考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50908</xdr:rowOff>
    </xdr:from>
    <xdr:to>
      <xdr:col>24</xdr:col>
      <xdr:colOff>63500</xdr:colOff>
      <xdr:row>37</xdr:row>
      <xdr:rowOff>52699</xdr:rowOff>
    </xdr:to>
    <xdr:cxnSp macro="">
      <xdr:nvCxnSpPr>
        <xdr:cNvPr id="60" name="直線コネクタ 59"/>
        <xdr:cNvCxnSpPr/>
      </xdr:nvCxnSpPr>
      <xdr:spPr>
        <a:xfrm flipV="1">
          <a:off x="3797300" y="639455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39631</xdr:rowOff>
    </xdr:from>
    <xdr:to>
      <xdr:col>19</xdr:col>
      <xdr:colOff>177800</xdr:colOff>
      <xdr:row>37</xdr:row>
      <xdr:rowOff>52699</xdr:rowOff>
    </xdr:to>
    <xdr:cxnSp macro="">
      <xdr:nvCxnSpPr>
        <xdr:cNvPr id="63" name="直線コネクタ 62"/>
        <xdr:cNvCxnSpPr/>
      </xdr:nvCxnSpPr>
      <xdr:spPr>
        <a:xfrm>
          <a:off x="2908300" y="6383281"/>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39631</xdr:rowOff>
    </xdr:from>
    <xdr:to>
      <xdr:col>15</xdr:col>
      <xdr:colOff>50800</xdr:colOff>
      <xdr:row>37</xdr:row>
      <xdr:rowOff>62833</xdr:rowOff>
    </xdr:to>
    <xdr:cxnSp macro="">
      <xdr:nvCxnSpPr>
        <xdr:cNvPr id="66" name="直線コネクタ 65"/>
        <xdr:cNvCxnSpPr/>
      </xdr:nvCxnSpPr>
      <xdr:spPr>
        <a:xfrm flipV="1">
          <a:off x="2019300" y="638328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62833</xdr:rowOff>
    </xdr:from>
    <xdr:to>
      <xdr:col>10</xdr:col>
      <xdr:colOff>114300</xdr:colOff>
      <xdr:row>37</xdr:row>
      <xdr:rowOff>77825</xdr:rowOff>
    </xdr:to>
    <xdr:cxnSp macro="">
      <xdr:nvCxnSpPr>
        <xdr:cNvPr id="69" name="直線コネクタ 68"/>
        <xdr:cNvCxnSpPr/>
      </xdr:nvCxnSpPr>
      <xdr:spPr>
        <a:xfrm flipV="1">
          <a:off x="1130300" y="6406483"/>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xdr:rowOff>
    </xdr:from>
    <xdr:to>
      <xdr:col>24</xdr:col>
      <xdr:colOff>114300</xdr:colOff>
      <xdr:row>37</xdr:row>
      <xdr:rowOff>101708</xdr:rowOff>
    </xdr:to>
    <xdr:sp macro="" textlink="">
      <xdr:nvSpPr>
        <xdr:cNvPr id="79" name="楕円 78"/>
        <xdr:cNvSpPr/>
      </xdr:nvSpPr>
      <xdr:spPr>
        <a:xfrm>
          <a:off x="4584700" y="63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22985</xdr:rowOff>
    </xdr:from>
    <xdr:ext cx="534377" cy="259045"/>
    <xdr:sp macro="" textlink="">
      <xdr:nvSpPr>
        <xdr:cNvPr id="80" name="議会費該当値テキスト"/>
        <xdr:cNvSpPr txBox="1"/>
      </xdr:nvSpPr>
      <xdr:spPr>
        <a:xfrm>
          <a:off x="4686300" y="61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1899</xdr:rowOff>
    </xdr:from>
    <xdr:to>
      <xdr:col>20</xdr:col>
      <xdr:colOff>38100</xdr:colOff>
      <xdr:row>37</xdr:row>
      <xdr:rowOff>103499</xdr:rowOff>
    </xdr:to>
    <xdr:sp macro="" textlink="">
      <xdr:nvSpPr>
        <xdr:cNvPr id="81" name="楕円 80"/>
        <xdr:cNvSpPr/>
      </xdr:nvSpPr>
      <xdr:spPr>
        <a:xfrm>
          <a:off x="3746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120026</xdr:rowOff>
    </xdr:from>
    <xdr:ext cx="534377" cy="259045"/>
    <xdr:sp macro="" textlink="">
      <xdr:nvSpPr>
        <xdr:cNvPr id="82" name="テキスト ボックス 81"/>
        <xdr:cNvSpPr txBox="1"/>
      </xdr:nvSpPr>
      <xdr:spPr>
        <a:xfrm>
          <a:off x="3530111" y="6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160281</xdr:rowOff>
    </xdr:from>
    <xdr:to>
      <xdr:col>15</xdr:col>
      <xdr:colOff>101600</xdr:colOff>
      <xdr:row>37</xdr:row>
      <xdr:rowOff>90431</xdr:rowOff>
    </xdr:to>
    <xdr:sp macro="" textlink="">
      <xdr:nvSpPr>
        <xdr:cNvPr id="83" name="楕円 82"/>
        <xdr:cNvSpPr/>
      </xdr:nvSpPr>
      <xdr:spPr>
        <a:xfrm>
          <a:off x="2857500" y="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106958</xdr:rowOff>
    </xdr:from>
    <xdr:ext cx="534377" cy="259045"/>
    <xdr:sp macro="" textlink="">
      <xdr:nvSpPr>
        <xdr:cNvPr id="84" name="テキスト ボックス 83"/>
        <xdr:cNvSpPr txBox="1"/>
      </xdr:nvSpPr>
      <xdr:spPr>
        <a:xfrm>
          <a:off x="2641111" y="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12033</xdr:rowOff>
    </xdr:from>
    <xdr:to>
      <xdr:col>10</xdr:col>
      <xdr:colOff>165100</xdr:colOff>
      <xdr:row>37</xdr:row>
      <xdr:rowOff>113633</xdr:rowOff>
    </xdr:to>
    <xdr:sp macro="" textlink="">
      <xdr:nvSpPr>
        <xdr:cNvPr id="85" name="楕円 84"/>
        <xdr:cNvSpPr/>
      </xdr:nvSpPr>
      <xdr:spPr>
        <a:xfrm>
          <a:off x="1968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104760</xdr:rowOff>
    </xdr:from>
    <xdr:ext cx="534377" cy="259045"/>
    <xdr:sp macro="" textlink="">
      <xdr:nvSpPr>
        <xdr:cNvPr id="86" name="テキスト ボックス 85"/>
        <xdr:cNvSpPr txBox="1"/>
      </xdr:nvSpPr>
      <xdr:spPr>
        <a:xfrm>
          <a:off x="1752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27025</xdr:rowOff>
    </xdr:from>
    <xdr:to>
      <xdr:col>6</xdr:col>
      <xdr:colOff>38100</xdr:colOff>
      <xdr:row>37</xdr:row>
      <xdr:rowOff>128625</xdr:rowOff>
    </xdr:to>
    <xdr:sp macro="" textlink="">
      <xdr:nvSpPr>
        <xdr:cNvPr id="87" name="楕円 86"/>
        <xdr:cNvSpPr/>
      </xdr:nvSpPr>
      <xdr:spPr>
        <a:xfrm>
          <a:off x="1079500" y="63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119752</xdr:rowOff>
    </xdr:from>
    <xdr:ext cx="534377" cy="259045"/>
    <xdr:sp macro="" textlink="">
      <xdr:nvSpPr>
        <xdr:cNvPr id="88" name="テキスト ボックス 87"/>
        <xdr:cNvSpPr txBox="1"/>
      </xdr:nvSpPr>
      <xdr:spPr>
        <a:xfrm>
          <a:off x="863111" y="64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80793</xdr:rowOff>
    </xdr:from>
    <xdr:to>
      <xdr:col>24</xdr:col>
      <xdr:colOff>63500</xdr:colOff>
      <xdr:row>58</xdr:row>
      <xdr:rowOff>102550</xdr:rowOff>
    </xdr:to>
    <xdr:cxnSp macro="">
      <xdr:nvCxnSpPr>
        <xdr:cNvPr id="115" name="直線コネクタ 114"/>
        <xdr:cNvCxnSpPr/>
      </xdr:nvCxnSpPr>
      <xdr:spPr>
        <a:xfrm>
          <a:off x="3797300" y="10024893"/>
          <a:ext cx="8382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80793</xdr:rowOff>
    </xdr:from>
    <xdr:to>
      <xdr:col>19</xdr:col>
      <xdr:colOff>177800</xdr:colOff>
      <xdr:row>58</xdr:row>
      <xdr:rowOff>108917</xdr:rowOff>
    </xdr:to>
    <xdr:cxnSp macro="">
      <xdr:nvCxnSpPr>
        <xdr:cNvPr id="118" name="直線コネクタ 117"/>
        <xdr:cNvCxnSpPr/>
      </xdr:nvCxnSpPr>
      <xdr:spPr>
        <a:xfrm flipV="1">
          <a:off x="2908300" y="10024893"/>
          <a:ext cx="889000" cy="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108917</xdr:rowOff>
    </xdr:from>
    <xdr:to>
      <xdr:col>15</xdr:col>
      <xdr:colOff>50800</xdr:colOff>
      <xdr:row>58</xdr:row>
      <xdr:rowOff>110123</xdr:rowOff>
    </xdr:to>
    <xdr:cxnSp macro="">
      <xdr:nvCxnSpPr>
        <xdr:cNvPr id="121" name="直線コネクタ 120"/>
        <xdr:cNvCxnSpPr/>
      </xdr:nvCxnSpPr>
      <xdr:spPr>
        <a:xfrm flipV="1">
          <a:off x="2019300" y="1005301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104011</xdr:rowOff>
    </xdr:from>
    <xdr:to>
      <xdr:col>10</xdr:col>
      <xdr:colOff>114300</xdr:colOff>
      <xdr:row>58</xdr:row>
      <xdr:rowOff>110123</xdr:rowOff>
    </xdr:to>
    <xdr:cxnSp macro="">
      <xdr:nvCxnSpPr>
        <xdr:cNvPr id="124" name="直線コネクタ 123"/>
        <xdr:cNvCxnSpPr/>
      </xdr:nvCxnSpPr>
      <xdr:spPr>
        <a:xfrm>
          <a:off x="1130300" y="10048111"/>
          <a:ext cx="8890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51750</xdr:rowOff>
    </xdr:from>
    <xdr:to>
      <xdr:col>24</xdr:col>
      <xdr:colOff>114300</xdr:colOff>
      <xdr:row>58</xdr:row>
      <xdr:rowOff>153350</xdr:rowOff>
    </xdr:to>
    <xdr:sp macro="" textlink="">
      <xdr:nvSpPr>
        <xdr:cNvPr id="134" name="楕円 133"/>
        <xdr:cNvSpPr/>
      </xdr:nvSpPr>
      <xdr:spPr>
        <a:xfrm>
          <a:off x="4584700" y="99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29993</xdr:rowOff>
    </xdr:from>
    <xdr:to>
      <xdr:col>20</xdr:col>
      <xdr:colOff>38100</xdr:colOff>
      <xdr:row>58</xdr:row>
      <xdr:rowOff>131593</xdr:rowOff>
    </xdr:to>
    <xdr:sp macro="" textlink="">
      <xdr:nvSpPr>
        <xdr:cNvPr id="136" name="楕円 135"/>
        <xdr:cNvSpPr/>
      </xdr:nvSpPr>
      <xdr:spPr>
        <a:xfrm>
          <a:off x="3746500" y="99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122720</xdr:rowOff>
    </xdr:from>
    <xdr:ext cx="599010" cy="259045"/>
    <xdr:sp macro="" textlink="">
      <xdr:nvSpPr>
        <xdr:cNvPr id="137" name="テキスト ボックス 136"/>
        <xdr:cNvSpPr txBox="1"/>
      </xdr:nvSpPr>
      <xdr:spPr>
        <a:xfrm>
          <a:off x="3497795" y="1006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58117</xdr:rowOff>
    </xdr:from>
    <xdr:to>
      <xdr:col>15</xdr:col>
      <xdr:colOff>101600</xdr:colOff>
      <xdr:row>58</xdr:row>
      <xdr:rowOff>159717</xdr:rowOff>
    </xdr:to>
    <xdr:sp macro="" textlink="">
      <xdr:nvSpPr>
        <xdr:cNvPr id="138" name="楕円 137"/>
        <xdr:cNvSpPr/>
      </xdr:nvSpPr>
      <xdr:spPr>
        <a:xfrm>
          <a:off x="2857500" y="100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150844</xdr:rowOff>
    </xdr:from>
    <xdr:ext cx="599010" cy="259045"/>
    <xdr:sp macro="" textlink="">
      <xdr:nvSpPr>
        <xdr:cNvPr id="139" name="テキスト ボックス 138"/>
        <xdr:cNvSpPr txBox="1"/>
      </xdr:nvSpPr>
      <xdr:spPr>
        <a:xfrm>
          <a:off x="2608795" y="1009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59323</xdr:rowOff>
    </xdr:from>
    <xdr:to>
      <xdr:col>10</xdr:col>
      <xdr:colOff>165100</xdr:colOff>
      <xdr:row>58</xdr:row>
      <xdr:rowOff>160923</xdr:rowOff>
    </xdr:to>
    <xdr:sp macro="" textlink="">
      <xdr:nvSpPr>
        <xdr:cNvPr id="140" name="楕円 139"/>
        <xdr:cNvSpPr/>
      </xdr:nvSpPr>
      <xdr:spPr>
        <a:xfrm>
          <a:off x="1968500" y="100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152050</xdr:rowOff>
    </xdr:from>
    <xdr:ext cx="599010" cy="259045"/>
    <xdr:sp macro="" textlink="">
      <xdr:nvSpPr>
        <xdr:cNvPr id="141" name="テキスト ボックス 140"/>
        <xdr:cNvSpPr txBox="1"/>
      </xdr:nvSpPr>
      <xdr:spPr>
        <a:xfrm>
          <a:off x="1719795" y="1009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53211</xdr:rowOff>
    </xdr:from>
    <xdr:to>
      <xdr:col>6</xdr:col>
      <xdr:colOff>38100</xdr:colOff>
      <xdr:row>58</xdr:row>
      <xdr:rowOff>154811</xdr:rowOff>
    </xdr:to>
    <xdr:sp macro="" textlink="">
      <xdr:nvSpPr>
        <xdr:cNvPr id="142" name="楕円 141"/>
        <xdr:cNvSpPr/>
      </xdr:nvSpPr>
      <xdr:spPr>
        <a:xfrm>
          <a:off x="1079500" y="9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145938</xdr:rowOff>
    </xdr:from>
    <xdr:ext cx="599010" cy="259045"/>
    <xdr:sp macro="" textlink="">
      <xdr:nvSpPr>
        <xdr:cNvPr id="143" name="テキスト ボックス 142"/>
        <xdr:cNvSpPr txBox="1"/>
      </xdr:nvSpPr>
      <xdr:spPr>
        <a:xfrm>
          <a:off x="830795" y="1009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63424</xdr:rowOff>
    </xdr:from>
    <xdr:to>
      <xdr:col>24</xdr:col>
      <xdr:colOff>63500</xdr:colOff>
      <xdr:row>78</xdr:row>
      <xdr:rowOff>143799</xdr:rowOff>
    </xdr:to>
    <xdr:cxnSp macro="">
      <xdr:nvCxnSpPr>
        <xdr:cNvPr id="173" name="直線コネクタ 172"/>
        <xdr:cNvCxnSpPr/>
      </xdr:nvCxnSpPr>
      <xdr:spPr>
        <a:xfrm flipV="1">
          <a:off x="3797300" y="13436524"/>
          <a:ext cx="8382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143799</xdr:rowOff>
    </xdr:from>
    <xdr:to>
      <xdr:col>19</xdr:col>
      <xdr:colOff>177800</xdr:colOff>
      <xdr:row>78</xdr:row>
      <xdr:rowOff>166736</xdr:rowOff>
    </xdr:to>
    <xdr:cxnSp macro="">
      <xdr:nvCxnSpPr>
        <xdr:cNvPr id="176" name="直線コネクタ 175"/>
        <xdr:cNvCxnSpPr/>
      </xdr:nvCxnSpPr>
      <xdr:spPr>
        <a:xfrm flipV="1">
          <a:off x="2908300" y="13516899"/>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155758</xdr:rowOff>
    </xdr:from>
    <xdr:to>
      <xdr:col>15</xdr:col>
      <xdr:colOff>50800</xdr:colOff>
      <xdr:row>78</xdr:row>
      <xdr:rowOff>166736</xdr:rowOff>
    </xdr:to>
    <xdr:cxnSp macro="">
      <xdr:nvCxnSpPr>
        <xdr:cNvPr id="179" name="直線コネクタ 178"/>
        <xdr:cNvCxnSpPr/>
      </xdr:nvCxnSpPr>
      <xdr:spPr>
        <a:xfrm>
          <a:off x="2019300" y="13528858"/>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155758</xdr:rowOff>
    </xdr:from>
    <xdr:to>
      <xdr:col>10</xdr:col>
      <xdr:colOff>114300</xdr:colOff>
      <xdr:row>79</xdr:row>
      <xdr:rowOff>6214</xdr:rowOff>
    </xdr:to>
    <xdr:cxnSp macro="">
      <xdr:nvCxnSpPr>
        <xdr:cNvPr id="182" name="直線コネクタ 181"/>
        <xdr:cNvCxnSpPr/>
      </xdr:nvCxnSpPr>
      <xdr:spPr>
        <a:xfrm flipV="1">
          <a:off x="1130300" y="13528858"/>
          <a:ext cx="889000" cy="2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12624</xdr:rowOff>
    </xdr:from>
    <xdr:to>
      <xdr:col>24</xdr:col>
      <xdr:colOff>114300</xdr:colOff>
      <xdr:row>78</xdr:row>
      <xdr:rowOff>114224</xdr:rowOff>
    </xdr:to>
    <xdr:sp macro="" textlink="">
      <xdr:nvSpPr>
        <xdr:cNvPr id="192" name="楕円 191"/>
        <xdr:cNvSpPr/>
      </xdr:nvSpPr>
      <xdr:spPr>
        <a:xfrm>
          <a:off x="45847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35501</xdr:rowOff>
    </xdr:from>
    <xdr:ext cx="599010" cy="259045"/>
    <xdr:sp macro="" textlink="">
      <xdr:nvSpPr>
        <xdr:cNvPr id="193" name="民生費該当値テキスト"/>
        <xdr:cNvSpPr txBox="1"/>
      </xdr:nvSpPr>
      <xdr:spPr>
        <a:xfrm>
          <a:off x="4686300" y="132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92999</xdr:rowOff>
    </xdr:from>
    <xdr:to>
      <xdr:col>20</xdr:col>
      <xdr:colOff>38100</xdr:colOff>
      <xdr:row>79</xdr:row>
      <xdr:rowOff>23149</xdr:rowOff>
    </xdr:to>
    <xdr:sp macro="" textlink="">
      <xdr:nvSpPr>
        <xdr:cNvPr id="194" name="楕円 193"/>
        <xdr:cNvSpPr/>
      </xdr:nvSpPr>
      <xdr:spPr>
        <a:xfrm>
          <a:off x="3746500" y="134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39676</xdr:rowOff>
    </xdr:from>
    <xdr:ext cx="599010" cy="259045"/>
    <xdr:sp macro="" textlink="">
      <xdr:nvSpPr>
        <xdr:cNvPr id="195" name="テキスト ボックス 194"/>
        <xdr:cNvSpPr txBox="1"/>
      </xdr:nvSpPr>
      <xdr:spPr>
        <a:xfrm>
          <a:off x="3497795" y="13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115936</xdr:rowOff>
    </xdr:from>
    <xdr:to>
      <xdr:col>15</xdr:col>
      <xdr:colOff>101600</xdr:colOff>
      <xdr:row>79</xdr:row>
      <xdr:rowOff>46086</xdr:rowOff>
    </xdr:to>
    <xdr:sp macro="" textlink="">
      <xdr:nvSpPr>
        <xdr:cNvPr id="196" name="楕円 195"/>
        <xdr:cNvSpPr/>
      </xdr:nvSpPr>
      <xdr:spPr>
        <a:xfrm>
          <a:off x="2857500" y="13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62613</xdr:rowOff>
    </xdr:from>
    <xdr:ext cx="599010" cy="259045"/>
    <xdr:sp macro="" textlink="">
      <xdr:nvSpPr>
        <xdr:cNvPr id="197" name="テキスト ボックス 196"/>
        <xdr:cNvSpPr txBox="1"/>
      </xdr:nvSpPr>
      <xdr:spPr>
        <a:xfrm>
          <a:off x="2608795" y="13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104958</xdr:rowOff>
    </xdr:from>
    <xdr:to>
      <xdr:col>10</xdr:col>
      <xdr:colOff>165100</xdr:colOff>
      <xdr:row>79</xdr:row>
      <xdr:rowOff>35108</xdr:rowOff>
    </xdr:to>
    <xdr:sp macro="" textlink="">
      <xdr:nvSpPr>
        <xdr:cNvPr id="198" name="楕円 197"/>
        <xdr:cNvSpPr/>
      </xdr:nvSpPr>
      <xdr:spPr>
        <a:xfrm>
          <a:off x="1968500" y="134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51635</xdr:rowOff>
    </xdr:from>
    <xdr:ext cx="599010" cy="259045"/>
    <xdr:sp macro="" textlink="">
      <xdr:nvSpPr>
        <xdr:cNvPr id="199" name="テキスト ボックス 198"/>
        <xdr:cNvSpPr txBox="1"/>
      </xdr:nvSpPr>
      <xdr:spPr>
        <a:xfrm>
          <a:off x="1719795" y="1325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126864</xdr:rowOff>
    </xdr:from>
    <xdr:to>
      <xdr:col>6</xdr:col>
      <xdr:colOff>38100</xdr:colOff>
      <xdr:row>79</xdr:row>
      <xdr:rowOff>57014</xdr:rowOff>
    </xdr:to>
    <xdr:sp macro="" textlink="">
      <xdr:nvSpPr>
        <xdr:cNvPr id="200" name="楕円 199"/>
        <xdr:cNvSpPr/>
      </xdr:nvSpPr>
      <xdr:spPr>
        <a:xfrm>
          <a:off x="1079500" y="13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73541</xdr:rowOff>
    </xdr:from>
    <xdr:ext cx="599010" cy="259045"/>
    <xdr:sp macro="" textlink="">
      <xdr:nvSpPr>
        <xdr:cNvPr id="201" name="テキスト ボックス 200"/>
        <xdr:cNvSpPr txBox="1"/>
      </xdr:nvSpPr>
      <xdr:spPr>
        <a:xfrm>
          <a:off x="830795" y="132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115540</xdr:rowOff>
    </xdr:from>
    <xdr:to>
      <xdr:col>24</xdr:col>
      <xdr:colOff>63500</xdr:colOff>
      <xdr:row>98</xdr:row>
      <xdr:rowOff>118835</xdr:rowOff>
    </xdr:to>
    <xdr:cxnSp macro="">
      <xdr:nvCxnSpPr>
        <xdr:cNvPr id="232" name="直線コネクタ 231"/>
        <xdr:cNvCxnSpPr/>
      </xdr:nvCxnSpPr>
      <xdr:spPr>
        <a:xfrm flipV="1">
          <a:off x="3797300" y="16917640"/>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118835</xdr:rowOff>
    </xdr:from>
    <xdr:to>
      <xdr:col>19</xdr:col>
      <xdr:colOff>177800</xdr:colOff>
      <xdr:row>98</xdr:row>
      <xdr:rowOff>151098</xdr:rowOff>
    </xdr:to>
    <xdr:cxnSp macro="">
      <xdr:nvCxnSpPr>
        <xdr:cNvPr id="235" name="直線コネクタ 234"/>
        <xdr:cNvCxnSpPr/>
      </xdr:nvCxnSpPr>
      <xdr:spPr>
        <a:xfrm flipV="1">
          <a:off x="2908300" y="16920935"/>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151098</xdr:rowOff>
    </xdr:from>
    <xdr:to>
      <xdr:col>15</xdr:col>
      <xdr:colOff>50800</xdr:colOff>
      <xdr:row>98</xdr:row>
      <xdr:rowOff>154663</xdr:rowOff>
    </xdr:to>
    <xdr:cxnSp macro="">
      <xdr:nvCxnSpPr>
        <xdr:cNvPr id="238" name="直線コネクタ 237"/>
        <xdr:cNvCxnSpPr/>
      </xdr:nvCxnSpPr>
      <xdr:spPr>
        <a:xfrm flipV="1">
          <a:off x="2019300" y="1695319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154663</xdr:rowOff>
    </xdr:from>
    <xdr:to>
      <xdr:col>10</xdr:col>
      <xdr:colOff>114300</xdr:colOff>
      <xdr:row>98</xdr:row>
      <xdr:rowOff>163432</xdr:rowOff>
    </xdr:to>
    <xdr:cxnSp macro="">
      <xdr:nvCxnSpPr>
        <xdr:cNvPr id="241" name="直線コネクタ 240"/>
        <xdr:cNvCxnSpPr/>
      </xdr:nvCxnSpPr>
      <xdr:spPr>
        <a:xfrm flipV="1">
          <a:off x="1130300" y="1695676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64740</xdr:rowOff>
    </xdr:from>
    <xdr:to>
      <xdr:col>24</xdr:col>
      <xdr:colOff>114300</xdr:colOff>
      <xdr:row>98</xdr:row>
      <xdr:rowOff>166340</xdr:rowOff>
    </xdr:to>
    <xdr:sp macro="" textlink="">
      <xdr:nvSpPr>
        <xdr:cNvPr id="251" name="楕円 250"/>
        <xdr:cNvSpPr/>
      </xdr:nvSpPr>
      <xdr:spPr>
        <a:xfrm>
          <a:off x="4584700" y="16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151117</xdr:rowOff>
    </xdr:from>
    <xdr:ext cx="534377" cy="259045"/>
    <xdr:sp macro="" textlink="">
      <xdr:nvSpPr>
        <xdr:cNvPr id="252" name="衛生費該当値テキスト"/>
        <xdr:cNvSpPr txBox="1"/>
      </xdr:nvSpPr>
      <xdr:spPr>
        <a:xfrm>
          <a:off x="4686300" y="167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68035</xdr:rowOff>
    </xdr:from>
    <xdr:to>
      <xdr:col>20</xdr:col>
      <xdr:colOff>38100</xdr:colOff>
      <xdr:row>98</xdr:row>
      <xdr:rowOff>169635</xdr:rowOff>
    </xdr:to>
    <xdr:sp macro="" textlink="">
      <xdr:nvSpPr>
        <xdr:cNvPr id="253" name="楕円 252"/>
        <xdr:cNvSpPr/>
      </xdr:nvSpPr>
      <xdr:spPr>
        <a:xfrm>
          <a:off x="3746500" y="16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160762</xdr:rowOff>
    </xdr:from>
    <xdr:ext cx="534377" cy="259045"/>
    <xdr:sp macro="" textlink="">
      <xdr:nvSpPr>
        <xdr:cNvPr id="254" name="テキスト ボックス 253"/>
        <xdr:cNvSpPr txBox="1"/>
      </xdr:nvSpPr>
      <xdr:spPr>
        <a:xfrm>
          <a:off x="3530111" y="16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100298</xdr:rowOff>
    </xdr:from>
    <xdr:to>
      <xdr:col>15</xdr:col>
      <xdr:colOff>101600</xdr:colOff>
      <xdr:row>99</xdr:row>
      <xdr:rowOff>30448</xdr:rowOff>
    </xdr:to>
    <xdr:sp macro="" textlink="">
      <xdr:nvSpPr>
        <xdr:cNvPr id="255" name="楕円 254"/>
        <xdr:cNvSpPr/>
      </xdr:nvSpPr>
      <xdr:spPr>
        <a:xfrm>
          <a:off x="28575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21575</xdr:rowOff>
    </xdr:from>
    <xdr:ext cx="534377" cy="259045"/>
    <xdr:sp macro="" textlink="">
      <xdr:nvSpPr>
        <xdr:cNvPr id="256" name="テキスト ボックス 255"/>
        <xdr:cNvSpPr txBox="1"/>
      </xdr:nvSpPr>
      <xdr:spPr>
        <a:xfrm>
          <a:off x="2641111" y="169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103863</xdr:rowOff>
    </xdr:from>
    <xdr:to>
      <xdr:col>10</xdr:col>
      <xdr:colOff>165100</xdr:colOff>
      <xdr:row>99</xdr:row>
      <xdr:rowOff>34013</xdr:rowOff>
    </xdr:to>
    <xdr:sp macro="" textlink="">
      <xdr:nvSpPr>
        <xdr:cNvPr id="257" name="楕円 256"/>
        <xdr:cNvSpPr/>
      </xdr:nvSpPr>
      <xdr:spPr>
        <a:xfrm>
          <a:off x="1968500" y="16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25140</xdr:rowOff>
    </xdr:from>
    <xdr:ext cx="534377" cy="259045"/>
    <xdr:sp macro="" textlink="">
      <xdr:nvSpPr>
        <xdr:cNvPr id="258" name="テキスト ボックス 257"/>
        <xdr:cNvSpPr txBox="1"/>
      </xdr:nvSpPr>
      <xdr:spPr>
        <a:xfrm>
          <a:off x="1752111" y="16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112632</xdr:rowOff>
    </xdr:from>
    <xdr:to>
      <xdr:col>6</xdr:col>
      <xdr:colOff>38100</xdr:colOff>
      <xdr:row>99</xdr:row>
      <xdr:rowOff>42782</xdr:rowOff>
    </xdr:to>
    <xdr:sp macro="" textlink="">
      <xdr:nvSpPr>
        <xdr:cNvPr id="259" name="楕円 258"/>
        <xdr:cNvSpPr/>
      </xdr:nvSpPr>
      <xdr:spPr>
        <a:xfrm>
          <a:off x="1079500" y="16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33909</xdr:rowOff>
    </xdr:from>
    <xdr:ext cx="534377" cy="259045"/>
    <xdr:sp macro="" textlink="">
      <xdr:nvSpPr>
        <xdr:cNvPr id="260" name="テキスト ボックス 259"/>
        <xdr:cNvSpPr txBox="1"/>
      </xdr:nvSpPr>
      <xdr:spPr>
        <a:xfrm>
          <a:off x="863111" y="17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70385</xdr:rowOff>
    </xdr:from>
    <xdr:to>
      <xdr:col>55</xdr:col>
      <xdr:colOff>0</xdr:colOff>
      <xdr:row>58</xdr:row>
      <xdr:rowOff>81373</xdr:rowOff>
    </xdr:to>
    <xdr:cxnSp macro="">
      <xdr:nvCxnSpPr>
        <xdr:cNvPr id="346" name="直線コネクタ 345"/>
        <xdr:cNvCxnSpPr/>
      </xdr:nvCxnSpPr>
      <xdr:spPr>
        <a:xfrm>
          <a:off x="9639300" y="10014485"/>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70385</xdr:rowOff>
    </xdr:from>
    <xdr:to>
      <xdr:col>50</xdr:col>
      <xdr:colOff>114300</xdr:colOff>
      <xdr:row>58</xdr:row>
      <xdr:rowOff>103691</xdr:rowOff>
    </xdr:to>
    <xdr:cxnSp macro="">
      <xdr:nvCxnSpPr>
        <xdr:cNvPr id="349" name="直線コネクタ 348"/>
        <xdr:cNvCxnSpPr/>
      </xdr:nvCxnSpPr>
      <xdr:spPr>
        <a:xfrm flipV="1">
          <a:off x="8750300" y="10014485"/>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103691</xdr:rowOff>
    </xdr:from>
    <xdr:to>
      <xdr:col>45</xdr:col>
      <xdr:colOff>177800</xdr:colOff>
      <xdr:row>58</xdr:row>
      <xdr:rowOff>122681</xdr:rowOff>
    </xdr:to>
    <xdr:cxnSp macro="">
      <xdr:nvCxnSpPr>
        <xdr:cNvPr id="352" name="直線コネクタ 351"/>
        <xdr:cNvCxnSpPr/>
      </xdr:nvCxnSpPr>
      <xdr:spPr>
        <a:xfrm flipV="1">
          <a:off x="7861300" y="10047791"/>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103449</xdr:rowOff>
    </xdr:from>
    <xdr:to>
      <xdr:col>41</xdr:col>
      <xdr:colOff>50800</xdr:colOff>
      <xdr:row>58</xdr:row>
      <xdr:rowOff>122681</xdr:rowOff>
    </xdr:to>
    <xdr:cxnSp macro="">
      <xdr:nvCxnSpPr>
        <xdr:cNvPr id="355" name="直線コネクタ 354"/>
        <xdr:cNvCxnSpPr/>
      </xdr:nvCxnSpPr>
      <xdr:spPr>
        <a:xfrm>
          <a:off x="6972300" y="10047549"/>
          <a:ext cx="889000" cy="1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30573</xdr:rowOff>
    </xdr:from>
    <xdr:to>
      <xdr:col>55</xdr:col>
      <xdr:colOff>50800</xdr:colOff>
      <xdr:row>58</xdr:row>
      <xdr:rowOff>132173</xdr:rowOff>
    </xdr:to>
    <xdr:sp macro="" textlink="">
      <xdr:nvSpPr>
        <xdr:cNvPr id="365" name="楕円 364"/>
        <xdr:cNvSpPr/>
      </xdr:nvSpPr>
      <xdr:spPr>
        <a:xfrm>
          <a:off x="10426700" y="99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116950</xdr:rowOff>
    </xdr:from>
    <xdr:ext cx="599010" cy="259045"/>
    <xdr:sp macro="" textlink="">
      <xdr:nvSpPr>
        <xdr:cNvPr id="366" name="農林水産業費該当値テキスト"/>
        <xdr:cNvSpPr txBox="1"/>
      </xdr:nvSpPr>
      <xdr:spPr>
        <a:xfrm>
          <a:off x="10528300" y="988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19585</xdr:rowOff>
    </xdr:from>
    <xdr:to>
      <xdr:col>50</xdr:col>
      <xdr:colOff>165100</xdr:colOff>
      <xdr:row>58</xdr:row>
      <xdr:rowOff>121185</xdr:rowOff>
    </xdr:to>
    <xdr:sp macro="" textlink="">
      <xdr:nvSpPr>
        <xdr:cNvPr id="367" name="楕円 366"/>
        <xdr:cNvSpPr/>
      </xdr:nvSpPr>
      <xdr:spPr>
        <a:xfrm>
          <a:off x="9588500" y="9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112312</xdr:rowOff>
    </xdr:from>
    <xdr:ext cx="599010" cy="259045"/>
    <xdr:sp macro="" textlink="">
      <xdr:nvSpPr>
        <xdr:cNvPr id="368" name="テキスト ボックス 367"/>
        <xdr:cNvSpPr txBox="1"/>
      </xdr:nvSpPr>
      <xdr:spPr>
        <a:xfrm>
          <a:off x="9339795" y="1005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52891</xdr:rowOff>
    </xdr:from>
    <xdr:to>
      <xdr:col>46</xdr:col>
      <xdr:colOff>38100</xdr:colOff>
      <xdr:row>58</xdr:row>
      <xdr:rowOff>154491</xdr:rowOff>
    </xdr:to>
    <xdr:sp macro="" textlink="">
      <xdr:nvSpPr>
        <xdr:cNvPr id="369" name="楕円 368"/>
        <xdr:cNvSpPr/>
      </xdr:nvSpPr>
      <xdr:spPr>
        <a:xfrm>
          <a:off x="8699500" y="9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145618</xdr:rowOff>
    </xdr:from>
    <xdr:ext cx="534377" cy="259045"/>
    <xdr:sp macro="" textlink="">
      <xdr:nvSpPr>
        <xdr:cNvPr id="370" name="テキスト ボックス 369"/>
        <xdr:cNvSpPr txBox="1"/>
      </xdr:nvSpPr>
      <xdr:spPr>
        <a:xfrm>
          <a:off x="8483111" y="100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71881</xdr:rowOff>
    </xdr:from>
    <xdr:to>
      <xdr:col>41</xdr:col>
      <xdr:colOff>101600</xdr:colOff>
      <xdr:row>59</xdr:row>
      <xdr:rowOff>2031</xdr:rowOff>
    </xdr:to>
    <xdr:sp macro="" textlink="">
      <xdr:nvSpPr>
        <xdr:cNvPr id="371" name="楕円 370"/>
        <xdr:cNvSpPr/>
      </xdr:nvSpPr>
      <xdr:spPr>
        <a:xfrm>
          <a:off x="7810500" y="100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164608</xdr:rowOff>
    </xdr:from>
    <xdr:ext cx="534377" cy="259045"/>
    <xdr:sp macro="" textlink="">
      <xdr:nvSpPr>
        <xdr:cNvPr id="372" name="テキスト ボックス 371"/>
        <xdr:cNvSpPr txBox="1"/>
      </xdr:nvSpPr>
      <xdr:spPr>
        <a:xfrm>
          <a:off x="7594111" y="101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52649</xdr:rowOff>
    </xdr:from>
    <xdr:to>
      <xdr:col>36</xdr:col>
      <xdr:colOff>165100</xdr:colOff>
      <xdr:row>58</xdr:row>
      <xdr:rowOff>154249</xdr:rowOff>
    </xdr:to>
    <xdr:sp macro="" textlink="">
      <xdr:nvSpPr>
        <xdr:cNvPr id="373" name="楕円 372"/>
        <xdr:cNvSpPr/>
      </xdr:nvSpPr>
      <xdr:spPr>
        <a:xfrm>
          <a:off x="6921500" y="99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145376</xdr:rowOff>
    </xdr:from>
    <xdr:ext cx="534377" cy="259045"/>
    <xdr:sp macro="" textlink="">
      <xdr:nvSpPr>
        <xdr:cNvPr id="374" name="テキスト ボックス 373"/>
        <xdr:cNvSpPr txBox="1"/>
      </xdr:nvSpPr>
      <xdr:spPr>
        <a:xfrm>
          <a:off x="6705111" y="100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41934</xdr:rowOff>
    </xdr:from>
    <xdr:to>
      <xdr:col>55</xdr:col>
      <xdr:colOff>0</xdr:colOff>
      <xdr:row>78</xdr:row>
      <xdr:rowOff>52820</xdr:rowOff>
    </xdr:to>
    <xdr:cxnSp macro="">
      <xdr:nvCxnSpPr>
        <xdr:cNvPr id="401" name="直線コネクタ 400"/>
        <xdr:cNvCxnSpPr/>
      </xdr:nvCxnSpPr>
      <xdr:spPr>
        <a:xfrm>
          <a:off x="9639300" y="1341503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55834</xdr:rowOff>
    </xdr:from>
    <xdr:to>
      <xdr:col>50</xdr:col>
      <xdr:colOff>114300</xdr:colOff>
      <xdr:row>78</xdr:row>
      <xdr:rowOff>41934</xdr:rowOff>
    </xdr:to>
    <xdr:cxnSp macro="">
      <xdr:nvCxnSpPr>
        <xdr:cNvPr id="404" name="直線コネクタ 403"/>
        <xdr:cNvCxnSpPr/>
      </xdr:nvCxnSpPr>
      <xdr:spPr>
        <a:xfrm>
          <a:off x="8750300" y="13257484"/>
          <a:ext cx="889000" cy="1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55834</xdr:rowOff>
    </xdr:from>
    <xdr:to>
      <xdr:col>45</xdr:col>
      <xdr:colOff>177800</xdr:colOff>
      <xdr:row>78</xdr:row>
      <xdr:rowOff>86775</xdr:rowOff>
    </xdr:to>
    <xdr:cxnSp macro="">
      <xdr:nvCxnSpPr>
        <xdr:cNvPr id="407" name="直線コネクタ 406"/>
        <xdr:cNvCxnSpPr/>
      </xdr:nvCxnSpPr>
      <xdr:spPr>
        <a:xfrm flipV="1">
          <a:off x="7861300" y="13257484"/>
          <a:ext cx="889000" cy="2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86775</xdr:rowOff>
    </xdr:from>
    <xdr:to>
      <xdr:col>41</xdr:col>
      <xdr:colOff>50800</xdr:colOff>
      <xdr:row>78</xdr:row>
      <xdr:rowOff>99174</xdr:rowOff>
    </xdr:to>
    <xdr:cxnSp macro="">
      <xdr:nvCxnSpPr>
        <xdr:cNvPr id="410" name="直線コネクタ 409"/>
        <xdr:cNvCxnSpPr/>
      </xdr:nvCxnSpPr>
      <xdr:spPr>
        <a:xfrm flipV="1">
          <a:off x="6972300" y="13459875"/>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2020</xdr:rowOff>
    </xdr:from>
    <xdr:to>
      <xdr:col>55</xdr:col>
      <xdr:colOff>50800</xdr:colOff>
      <xdr:row>78</xdr:row>
      <xdr:rowOff>103620</xdr:rowOff>
    </xdr:to>
    <xdr:sp macro="" textlink="">
      <xdr:nvSpPr>
        <xdr:cNvPr id="420" name="楕円 419"/>
        <xdr:cNvSpPr/>
      </xdr:nvSpPr>
      <xdr:spPr>
        <a:xfrm>
          <a:off x="104267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162584</xdr:rowOff>
    </xdr:from>
    <xdr:to>
      <xdr:col>50</xdr:col>
      <xdr:colOff>165100</xdr:colOff>
      <xdr:row>78</xdr:row>
      <xdr:rowOff>92734</xdr:rowOff>
    </xdr:to>
    <xdr:sp macro="" textlink="">
      <xdr:nvSpPr>
        <xdr:cNvPr id="422" name="楕円 421"/>
        <xdr:cNvSpPr/>
      </xdr:nvSpPr>
      <xdr:spPr>
        <a:xfrm>
          <a:off x="9588500" y="133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83861</xdr:rowOff>
    </xdr:from>
    <xdr:ext cx="534377" cy="259045"/>
    <xdr:sp macro="" textlink="">
      <xdr:nvSpPr>
        <xdr:cNvPr id="423" name="テキスト ボックス 422"/>
        <xdr:cNvSpPr txBox="1"/>
      </xdr:nvSpPr>
      <xdr:spPr>
        <a:xfrm>
          <a:off x="9372111" y="134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5034</xdr:rowOff>
    </xdr:from>
    <xdr:to>
      <xdr:col>46</xdr:col>
      <xdr:colOff>38100</xdr:colOff>
      <xdr:row>77</xdr:row>
      <xdr:rowOff>106634</xdr:rowOff>
    </xdr:to>
    <xdr:sp macro="" textlink="">
      <xdr:nvSpPr>
        <xdr:cNvPr id="424" name="楕円 423"/>
        <xdr:cNvSpPr/>
      </xdr:nvSpPr>
      <xdr:spPr>
        <a:xfrm>
          <a:off x="8699500" y="132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123161</xdr:rowOff>
    </xdr:from>
    <xdr:ext cx="599010" cy="259045"/>
    <xdr:sp macro="" textlink="">
      <xdr:nvSpPr>
        <xdr:cNvPr id="425" name="テキスト ボックス 424"/>
        <xdr:cNvSpPr txBox="1"/>
      </xdr:nvSpPr>
      <xdr:spPr>
        <a:xfrm>
          <a:off x="8450795" y="1298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35975</xdr:rowOff>
    </xdr:from>
    <xdr:to>
      <xdr:col>41</xdr:col>
      <xdr:colOff>101600</xdr:colOff>
      <xdr:row>78</xdr:row>
      <xdr:rowOff>137575</xdr:rowOff>
    </xdr:to>
    <xdr:sp macro="" textlink="">
      <xdr:nvSpPr>
        <xdr:cNvPr id="426" name="楕円 425"/>
        <xdr:cNvSpPr/>
      </xdr:nvSpPr>
      <xdr:spPr>
        <a:xfrm>
          <a:off x="7810500" y="134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128702</xdr:rowOff>
    </xdr:from>
    <xdr:ext cx="534377" cy="259045"/>
    <xdr:sp macro="" textlink="">
      <xdr:nvSpPr>
        <xdr:cNvPr id="427" name="テキスト ボックス 426"/>
        <xdr:cNvSpPr txBox="1"/>
      </xdr:nvSpPr>
      <xdr:spPr>
        <a:xfrm>
          <a:off x="7594111" y="135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48374</xdr:rowOff>
    </xdr:from>
    <xdr:to>
      <xdr:col>36</xdr:col>
      <xdr:colOff>165100</xdr:colOff>
      <xdr:row>78</xdr:row>
      <xdr:rowOff>149974</xdr:rowOff>
    </xdr:to>
    <xdr:sp macro="" textlink="">
      <xdr:nvSpPr>
        <xdr:cNvPr id="428" name="楕円 427"/>
        <xdr:cNvSpPr/>
      </xdr:nvSpPr>
      <xdr:spPr>
        <a:xfrm>
          <a:off x="6921500" y="134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141101</xdr:rowOff>
    </xdr:from>
    <xdr:ext cx="534377" cy="259045"/>
    <xdr:sp macro="" textlink="">
      <xdr:nvSpPr>
        <xdr:cNvPr id="429" name="テキスト ボックス 428"/>
        <xdr:cNvSpPr txBox="1"/>
      </xdr:nvSpPr>
      <xdr:spPr>
        <a:xfrm>
          <a:off x="6705111" y="135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131820</xdr:rowOff>
    </xdr:from>
    <xdr:to>
      <xdr:col>55</xdr:col>
      <xdr:colOff>0</xdr:colOff>
      <xdr:row>97</xdr:row>
      <xdr:rowOff>135576</xdr:rowOff>
    </xdr:to>
    <xdr:cxnSp macro="">
      <xdr:nvCxnSpPr>
        <xdr:cNvPr id="456" name="直線コネクタ 455"/>
        <xdr:cNvCxnSpPr/>
      </xdr:nvCxnSpPr>
      <xdr:spPr>
        <a:xfrm flipV="1">
          <a:off x="9639300" y="1676247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114170</xdr:rowOff>
    </xdr:from>
    <xdr:to>
      <xdr:col>50</xdr:col>
      <xdr:colOff>114300</xdr:colOff>
      <xdr:row>97</xdr:row>
      <xdr:rowOff>135576</xdr:rowOff>
    </xdr:to>
    <xdr:cxnSp macro="">
      <xdr:nvCxnSpPr>
        <xdr:cNvPr id="459" name="直線コネクタ 458"/>
        <xdr:cNvCxnSpPr/>
      </xdr:nvCxnSpPr>
      <xdr:spPr>
        <a:xfrm>
          <a:off x="8750300" y="16744820"/>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114170</xdr:rowOff>
    </xdr:from>
    <xdr:to>
      <xdr:col>45</xdr:col>
      <xdr:colOff>177800</xdr:colOff>
      <xdr:row>97</xdr:row>
      <xdr:rowOff>121327</xdr:rowOff>
    </xdr:to>
    <xdr:cxnSp macro="">
      <xdr:nvCxnSpPr>
        <xdr:cNvPr id="462" name="直線コネクタ 461"/>
        <xdr:cNvCxnSpPr/>
      </xdr:nvCxnSpPr>
      <xdr:spPr>
        <a:xfrm flipV="1">
          <a:off x="7861300" y="16744820"/>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121327</xdr:rowOff>
    </xdr:from>
    <xdr:to>
      <xdr:col>41</xdr:col>
      <xdr:colOff>50800</xdr:colOff>
      <xdr:row>97</xdr:row>
      <xdr:rowOff>121469</xdr:rowOff>
    </xdr:to>
    <xdr:cxnSp macro="">
      <xdr:nvCxnSpPr>
        <xdr:cNvPr id="465" name="直線コネクタ 464"/>
        <xdr:cNvCxnSpPr/>
      </xdr:nvCxnSpPr>
      <xdr:spPr>
        <a:xfrm flipV="1">
          <a:off x="6972300" y="1675197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81020</xdr:rowOff>
    </xdr:from>
    <xdr:to>
      <xdr:col>55</xdr:col>
      <xdr:colOff>50800</xdr:colOff>
      <xdr:row>98</xdr:row>
      <xdr:rowOff>11170</xdr:rowOff>
    </xdr:to>
    <xdr:sp macro="" textlink="">
      <xdr:nvSpPr>
        <xdr:cNvPr id="475" name="楕円 474"/>
        <xdr:cNvSpPr/>
      </xdr:nvSpPr>
      <xdr:spPr>
        <a:xfrm>
          <a:off x="10426700" y="167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167397</xdr:rowOff>
    </xdr:from>
    <xdr:ext cx="534377" cy="259045"/>
    <xdr:sp macro="" textlink="">
      <xdr:nvSpPr>
        <xdr:cNvPr id="476" name="土木費該当値テキスト"/>
        <xdr:cNvSpPr txBox="1"/>
      </xdr:nvSpPr>
      <xdr:spPr>
        <a:xfrm>
          <a:off x="10528300" y="16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84776</xdr:rowOff>
    </xdr:from>
    <xdr:to>
      <xdr:col>50</xdr:col>
      <xdr:colOff>165100</xdr:colOff>
      <xdr:row>98</xdr:row>
      <xdr:rowOff>14926</xdr:rowOff>
    </xdr:to>
    <xdr:sp macro="" textlink="">
      <xdr:nvSpPr>
        <xdr:cNvPr id="477" name="楕円 476"/>
        <xdr:cNvSpPr/>
      </xdr:nvSpPr>
      <xdr:spPr>
        <a:xfrm>
          <a:off x="9588500" y="167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6053</xdr:rowOff>
    </xdr:from>
    <xdr:ext cx="534377" cy="259045"/>
    <xdr:sp macro="" textlink="">
      <xdr:nvSpPr>
        <xdr:cNvPr id="478" name="テキスト ボックス 477"/>
        <xdr:cNvSpPr txBox="1"/>
      </xdr:nvSpPr>
      <xdr:spPr>
        <a:xfrm>
          <a:off x="9372111" y="168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63370</xdr:rowOff>
    </xdr:from>
    <xdr:to>
      <xdr:col>46</xdr:col>
      <xdr:colOff>38100</xdr:colOff>
      <xdr:row>97</xdr:row>
      <xdr:rowOff>164970</xdr:rowOff>
    </xdr:to>
    <xdr:sp macro="" textlink="">
      <xdr:nvSpPr>
        <xdr:cNvPr id="479" name="楕円 478"/>
        <xdr:cNvSpPr/>
      </xdr:nvSpPr>
      <xdr:spPr>
        <a:xfrm>
          <a:off x="8699500" y="166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156097</xdr:rowOff>
    </xdr:from>
    <xdr:ext cx="534377" cy="259045"/>
    <xdr:sp macro="" textlink="">
      <xdr:nvSpPr>
        <xdr:cNvPr id="480" name="テキスト ボックス 479"/>
        <xdr:cNvSpPr txBox="1"/>
      </xdr:nvSpPr>
      <xdr:spPr>
        <a:xfrm>
          <a:off x="8483111" y="167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70527</xdr:rowOff>
    </xdr:from>
    <xdr:to>
      <xdr:col>41</xdr:col>
      <xdr:colOff>101600</xdr:colOff>
      <xdr:row>98</xdr:row>
      <xdr:rowOff>677</xdr:rowOff>
    </xdr:to>
    <xdr:sp macro="" textlink="">
      <xdr:nvSpPr>
        <xdr:cNvPr id="481" name="楕円 480"/>
        <xdr:cNvSpPr/>
      </xdr:nvSpPr>
      <xdr:spPr>
        <a:xfrm>
          <a:off x="7810500" y="1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163254</xdr:rowOff>
    </xdr:from>
    <xdr:ext cx="534377" cy="259045"/>
    <xdr:sp macro="" textlink="">
      <xdr:nvSpPr>
        <xdr:cNvPr id="482" name="テキスト ボックス 481"/>
        <xdr:cNvSpPr txBox="1"/>
      </xdr:nvSpPr>
      <xdr:spPr>
        <a:xfrm>
          <a:off x="7594111" y="167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70669</xdr:rowOff>
    </xdr:from>
    <xdr:to>
      <xdr:col>36</xdr:col>
      <xdr:colOff>165100</xdr:colOff>
      <xdr:row>98</xdr:row>
      <xdr:rowOff>819</xdr:rowOff>
    </xdr:to>
    <xdr:sp macro="" textlink="">
      <xdr:nvSpPr>
        <xdr:cNvPr id="483" name="楕円 482"/>
        <xdr:cNvSpPr/>
      </xdr:nvSpPr>
      <xdr:spPr>
        <a:xfrm>
          <a:off x="6921500" y="167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163396</xdr:rowOff>
    </xdr:from>
    <xdr:ext cx="534377" cy="259045"/>
    <xdr:sp macro="" textlink="">
      <xdr:nvSpPr>
        <xdr:cNvPr id="484" name="テキスト ボックス 483"/>
        <xdr:cNvSpPr txBox="1"/>
      </xdr:nvSpPr>
      <xdr:spPr>
        <a:xfrm>
          <a:off x="6705111" y="167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76896</xdr:rowOff>
    </xdr:from>
    <xdr:to>
      <xdr:col>85</xdr:col>
      <xdr:colOff>127000</xdr:colOff>
      <xdr:row>37</xdr:row>
      <xdr:rowOff>148996</xdr:rowOff>
    </xdr:to>
    <xdr:cxnSp macro="">
      <xdr:nvCxnSpPr>
        <xdr:cNvPr id="513" name="直線コネクタ 512"/>
        <xdr:cNvCxnSpPr/>
      </xdr:nvCxnSpPr>
      <xdr:spPr>
        <a:xfrm flipV="1">
          <a:off x="15481300" y="6420546"/>
          <a:ext cx="8382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135593</xdr:rowOff>
    </xdr:from>
    <xdr:to>
      <xdr:col>81</xdr:col>
      <xdr:colOff>50800</xdr:colOff>
      <xdr:row>37</xdr:row>
      <xdr:rowOff>148996</xdr:rowOff>
    </xdr:to>
    <xdr:cxnSp macro="">
      <xdr:nvCxnSpPr>
        <xdr:cNvPr id="516" name="直線コネクタ 515"/>
        <xdr:cNvCxnSpPr/>
      </xdr:nvCxnSpPr>
      <xdr:spPr>
        <a:xfrm>
          <a:off x="14592300" y="6479243"/>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122723</xdr:rowOff>
    </xdr:from>
    <xdr:to>
      <xdr:col>76</xdr:col>
      <xdr:colOff>114300</xdr:colOff>
      <xdr:row>37</xdr:row>
      <xdr:rowOff>135593</xdr:rowOff>
    </xdr:to>
    <xdr:cxnSp macro="">
      <xdr:nvCxnSpPr>
        <xdr:cNvPr id="519" name="直線コネクタ 518"/>
        <xdr:cNvCxnSpPr/>
      </xdr:nvCxnSpPr>
      <xdr:spPr>
        <a:xfrm>
          <a:off x="13703300" y="6466373"/>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122723</xdr:rowOff>
    </xdr:from>
    <xdr:to>
      <xdr:col>71</xdr:col>
      <xdr:colOff>177800</xdr:colOff>
      <xdr:row>37</xdr:row>
      <xdr:rowOff>138824</xdr:rowOff>
    </xdr:to>
    <xdr:cxnSp macro="">
      <xdr:nvCxnSpPr>
        <xdr:cNvPr id="522" name="直線コネクタ 521"/>
        <xdr:cNvCxnSpPr/>
      </xdr:nvCxnSpPr>
      <xdr:spPr>
        <a:xfrm flipV="1">
          <a:off x="12814300" y="6466373"/>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26096</xdr:rowOff>
    </xdr:from>
    <xdr:to>
      <xdr:col>85</xdr:col>
      <xdr:colOff>177800</xdr:colOff>
      <xdr:row>37</xdr:row>
      <xdr:rowOff>127696</xdr:rowOff>
    </xdr:to>
    <xdr:sp macro="" textlink="">
      <xdr:nvSpPr>
        <xdr:cNvPr id="532" name="楕円 531"/>
        <xdr:cNvSpPr/>
      </xdr:nvSpPr>
      <xdr:spPr>
        <a:xfrm>
          <a:off x="16268700" y="63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4523</xdr:rowOff>
    </xdr:from>
    <xdr:ext cx="534377" cy="259045"/>
    <xdr:sp macro="" textlink="">
      <xdr:nvSpPr>
        <xdr:cNvPr id="533" name="消防費該当値テキスト"/>
        <xdr:cNvSpPr txBox="1"/>
      </xdr:nvSpPr>
      <xdr:spPr>
        <a:xfrm>
          <a:off x="16370300" y="63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98196</xdr:rowOff>
    </xdr:from>
    <xdr:to>
      <xdr:col>81</xdr:col>
      <xdr:colOff>101600</xdr:colOff>
      <xdr:row>38</xdr:row>
      <xdr:rowOff>28346</xdr:rowOff>
    </xdr:to>
    <xdr:sp macro="" textlink="">
      <xdr:nvSpPr>
        <xdr:cNvPr id="534" name="楕円 533"/>
        <xdr:cNvSpPr/>
      </xdr:nvSpPr>
      <xdr:spPr>
        <a:xfrm>
          <a:off x="15430500" y="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19473</xdr:rowOff>
    </xdr:from>
    <xdr:ext cx="534377" cy="259045"/>
    <xdr:sp macro="" textlink="">
      <xdr:nvSpPr>
        <xdr:cNvPr id="535" name="テキスト ボックス 534"/>
        <xdr:cNvSpPr txBox="1"/>
      </xdr:nvSpPr>
      <xdr:spPr>
        <a:xfrm>
          <a:off x="15214111" y="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84793</xdr:rowOff>
    </xdr:from>
    <xdr:to>
      <xdr:col>76</xdr:col>
      <xdr:colOff>165100</xdr:colOff>
      <xdr:row>38</xdr:row>
      <xdr:rowOff>14943</xdr:rowOff>
    </xdr:to>
    <xdr:sp macro="" textlink="">
      <xdr:nvSpPr>
        <xdr:cNvPr id="536" name="楕円 535"/>
        <xdr:cNvSpPr/>
      </xdr:nvSpPr>
      <xdr:spPr>
        <a:xfrm>
          <a:off x="14541500" y="64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6069</xdr:rowOff>
    </xdr:from>
    <xdr:ext cx="534377" cy="259045"/>
    <xdr:sp macro="" textlink="">
      <xdr:nvSpPr>
        <xdr:cNvPr id="537" name="テキスト ボックス 536"/>
        <xdr:cNvSpPr txBox="1"/>
      </xdr:nvSpPr>
      <xdr:spPr>
        <a:xfrm>
          <a:off x="14325111" y="65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71923</xdr:rowOff>
    </xdr:from>
    <xdr:to>
      <xdr:col>72</xdr:col>
      <xdr:colOff>38100</xdr:colOff>
      <xdr:row>38</xdr:row>
      <xdr:rowOff>2073</xdr:rowOff>
    </xdr:to>
    <xdr:sp macro="" textlink="">
      <xdr:nvSpPr>
        <xdr:cNvPr id="538" name="楕円 537"/>
        <xdr:cNvSpPr/>
      </xdr:nvSpPr>
      <xdr:spPr>
        <a:xfrm>
          <a:off x="13652500" y="64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164650</xdr:rowOff>
    </xdr:from>
    <xdr:ext cx="534377" cy="259045"/>
    <xdr:sp macro="" textlink="">
      <xdr:nvSpPr>
        <xdr:cNvPr id="539" name="テキスト ボックス 538"/>
        <xdr:cNvSpPr txBox="1"/>
      </xdr:nvSpPr>
      <xdr:spPr>
        <a:xfrm>
          <a:off x="13436111" y="65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88024</xdr:rowOff>
    </xdr:from>
    <xdr:to>
      <xdr:col>67</xdr:col>
      <xdr:colOff>101600</xdr:colOff>
      <xdr:row>38</xdr:row>
      <xdr:rowOff>18174</xdr:rowOff>
    </xdr:to>
    <xdr:sp macro="" textlink="">
      <xdr:nvSpPr>
        <xdr:cNvPr id="540" name="楕円 539"/>
        <xdr:cNvSpPr/>
      </xdr:nvSpPr>
      <xdr:spPr>
        <a:xfrm>
          <a:off x="12763500" y="64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9301</xdr:rowOff>
    </xdr:from>
    <xdr:ext cx="534377" cy="259045"/>
    <xdr:sp macro="" textlink="">
      <xdr:nvSpPr>
        <xdr:cNvPr id="541" name="テキスト ボックス 540"/>
        <xdr:cNvSpPr txBox="1"/>
      </xdr:nvSpPr>
      <xdr:spPr>
        <a:xfrm>
          <a:off x="12547111" y="65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148667</xdr:rowOff>
    </xdr:from>
    <xdr:to>
      <xdr:col>85</xdr:col>
      <xdr:colOff>127000</xdr:colOff>
      <xdr:row>58</xdr:row>
      <xdr:rowOff>28376</xdr:rowOff>
    </xdr:to>
    <xdr:cxnSp macro="">
      <xdr:nvCxnSpPr>
        <xdr:cNvPr id="570" name="直線コネクタ 569"/>
        <xdr:cNvCxnSpPr/>
      </xdr:nvCxnSpPr>
      <xdr:spPr>
        <a:xfrm flipV="1">
          <a:off x="15481300" y="9921317"/>
          <a:ext cx="8382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28376</xdr:rowOff>
    </xdr:from>
    <xdr:to>
      <xdr:col>81</xdr:col>
      <xdr:colOff>50800</xdr:colOff>
      <xdr:row>58</xdr:row>
      <xdr:rowOff>76839</xdr:rowOff>
    </xdr:to>
    <xdr:cxnSp macro="">
      <xdr:nvCxnSpPr>
        <xdr:cNvPr id="573" name="直線コネクタ 572"/>
        <xdr:cNvCxnSpPr/>
      </xdr:nvCxnSpPr>
      <xdr:spPr>
        <a:xfrm flipV="1">
          <a:off x="14592300" y="997247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76839</xdr:rowOff>
    </xdr:from>
    <xdr:to>
      <xdr:col>76</xdr:col>
      <xdr:colOff>114300</xdr:colOff>
      <xdr:row>58</xdr:row>
      <xdr:rowOff>91953</xdr:rowOff>
    </xdr:to>
    <xdr:cxnSp macro="">
      <xdr:nvCxnSpPr>
        <xdr:cNvPr id="576" name="直線コネクタ 575"/>
        <xdr:cNvCxnSpPr/>
      </xdr:nvCxnSpPr>
      <xdr:spPr>
        <a:xfrm flipV="1">
          <a:off x="13703300" y="10020939"/>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91953</xdr:rowOff>
    </xdr:from>
    <xdr:to>
      <xdr:col>71</xdr:col>
      <xdr:colOff>177800</xdr:colOff>
      <xdr:row>58</xdr:row>
      <xdr:rowOff>110999</xdr:rowOff>
    </xdr:to>
    <xdr:cxnSp macro="">
      <xdr:nvCxnSpPr>
        <xdr:cNvPr id="579" name="直線コネクタ 578"/>
        <xdr:cNvCxnSpPr/>
      </xdr:nvCxnSpPr>
      <xdr:spPr>
        <a:xfrm flipV="1">
          <a:off x="12814300" y="10036053"/>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97867</xdr:rowOff>
    </xdr:from>
    <xdr:to>
      <xdr:col>85</xdr:col>
      <xdr:colOff>177800</xdr:colOff>
      <xdr:row>58</xdr:row>
      <xdr:rowOff>28017</xdr:rowOff>
    </xdr:to>
    <xdr:sp macro="" textlink="">
      <xdr:nvSpPr>
        <xdr:cNvPr id="589" name="楕円 588"/>
        <xdr:cNvSpPr/>
      </xdr:nvSpPr>
      <xdr:spPr>
        <a:xfrm>
          <a:off x="16268700" y="9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76294</xdr:rowOff>
    </xdr:from>
    <xdr:ext cx="599010" cy="259045"/>
    <xdr:sp macro="" textlink="">
      <xdr:nvSpPr>
        <xdr:cNvPr id="590" name="教育費該当値テキスト"/>
        <xdr:cNvSpPr txBox="1"/>
      </xdr:nvSpPr>
      <xdr:spPr>
        <a:xfrm>
          <a:off x="16370300" y="984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149026</xdr:rowOff>
    </xdr:from>
    <xdr:to>
      <xdr:col>81</xdr:col>
      <xdr:colOff>101600</xdr:colOff>
      <xdr:row>58</xdr:row>
      <xdr:rowOff>79176</xdr:rowOff>
    </xdr:to>
    <xdr:sp macro="" textlink="">
      <xdr:nvSpPr>
        <xdr:cNvPr id="591" name="楕円 590"/>
        <xdr:cNvSpPr/>
      </xdr:nvSpPr>
      <xdr:spPr>
        <a:xfrm>
          <a:off x="15430500" y="99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70303</xdr:rowOff>
    </xdr:from>
    <xdr:ext cx="534377" cy="259045"/>
    <xdr:sp macro="" textlink="">
      <xdr:nvSpPr>
        <xdr:cNvPr id="592" name="テキスト ボックス 591"/>
        <xdr:cNvSpPr txBox="1"/>
      </xdr:nvSpPr>
      <xdr:spPr>
        <a:xfrm>
          <a:off x="15214111" y="100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26039</xdr:rowOff>
    </xdr:from>
    <xdr:to>
      <xdr:col>76</xdr:col>
      <xdr:colOff>165100</xdr:colOff>
      <xdr:row>58</xdr:row>
      <xdr:rowOff>127639</xdr:rowOff>
    </xdr:to>
    <xdr:sp macro="" textlink="">
      <xdr:nvSpPr>
        <xdr:cNvPr id="593" name="楕円 592"/>
        <xdr:cNvSpPr/>
      </xdr:nvSpPr>
      <xdr:spPr>
        <a:xfrm>
          <a:off x="14541500" y="99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118766</xdr:rowOff>
    </xdr:from>
    <xdr:ext cx="534377" cy="259045"/>
    <xdr:sp macro="" textlink="">
      <xdr:nvSpPr>
        <xdr:cNvPr id="594" name="テキスト ボックス 593"/>
        <xdr:cNvSpPr txBox="1"/>
      </xdr:nvSpPr>
      <xdr:spPr>
        <a:xfrm>
          <a:off x="14325111" y="100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41153</xdr:rowOff>
    </xdr:from>
    <xdr:to>
      <xdr:col>72</xdr:col>
      <xdr:colOff>38100</xdr:colOff>
      <xdr:row>58</xdr:row>
      <xdr:rowOff>142753</xdr:rowOff>
    </xdr:to>
    <xdr:sp macro="" textlink="">
      <xdr:nvSpPr>
        <xdr:cNvPr id="595" name="楕円 594"/>
        <xdr:cNvSpPr/>
      </xdr:nvSpPr>
      <xdr:spPr>
        <a:xfrm>
          <a:off x="13652500" y="9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133880</xdr:rowOff>
    </xdr:from>
    <xdr:ext cx="534377" cy="259045"/>
    <xdr:sp macro="" textlink="">
      <xdr:nvSpPr>
        <xdr:cNvPr id="596" name="テキスト ボックス 595"/>
        <xdr:cNvSpPr txBox="1"/>
      </xdr:nvSpPr>
      <xdr:spPr>
        <a:xfrm>
          <a:off x="13436111" y="10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60199</xdr:rowOff>
    </xdr:from>
    <xdr:to>
      <xdr:col>67</xdr:col>
      <xdr:colOff>101600</xdr:colOff>
      <xdr:row>58</xdr:row>
      <xdr:rowOff>161799</xdr:rowOff>
    </xdr:to>
    <xdr:sp macro="" textlink="">
      <xdr:nvSpPr>
        <xdr:cNvPr id="597" name="楕円 596"/>
        <xdr:cNvSpPr/>
      </xdr:nvSpPr>
      <xdr:spPr>
        <a:xfrm>
          <a:off x="12763500" y="100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152926</xdr:rowOff>
    </xdr:from>
    <xdr:ext cx="534377" cy="259045"/>
    <xdr:sp macro="" textlink="">
      <xdr:nvSpPr>
        <xdr:cNvPr id="598" name="テキスト ボックス 597"/>
        <xdr:cNvSpPr txBox="1"/>
      </xdr:nvSpPr>
      <xdr:spPr>
        <a:xfrm>
          <a:off x="12547111" y="100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48991</xdr:rowOff>
    </xdr:from>
    <xdr:to>
      <xdr:col>85</xdr:col>
      <xdr:colOff>127000</xdr:colOff>
      <xdr:row>78</xdr:row>
      <xdr:rowOff>11723</xdr:rowOff>
    </xdr:to>
    <xdr:cxnSp macro="">
      <xdr:nvCxnSpPr>
        <xdr:cNvPr id="625" name="直線コネクタ 624"/>
        <xdr:cNvCxnSpPr/>
      </xdr:nvCxnSpPr>
      <xdr:spPr>
        <a:xfrm flipV="1">
          <a:off x="15481300" y="13250641"/>
          <a:ext cx="838200" cy="1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11723</xdr:rowOff>
    </xdr:from>
    <xdr:to>
      <xdr:col>81</xdr:col>
      <xdr:colOff>50800</xdr:colOff>
      <xdr:row>78</xdr:row>
      <xdr:rowOff>120438</xdr:rowOff>
    </xdr:to>
    <xdr:cxnSp macro="">
      <xdr:nvCxnSpPr>
        <xdr:cNvPr id="628" name="直線コネクタ 627"/>
        <xdr:cNvCxnSpPr/>
      </xdr:nvCxnSpPr>
      <xdr:spPr>
        <a:xfrm flipV="1">
          <a:off x="14592300" y="13384823"/>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120438</xdr:rowOff>
    </xdr:from>
    <xdr:to>
      <xdr:col>76</xdr:col>
      <xdr:colOff>114300</xdr:colOff>
      <xdr:row>78</xdr:row>
      <xdr:rowOff>123355</xdr:rowOff>
    </xdr:to>
    <xdr:cxnSp macro="">
      <xdr:nvCxnSpPr>
        <xdr:cNvPr id="631" name="直線コネクタ 630"/>
        <xdr:cNvCxnSpPr/>
      </xdr:nvCxnSpPr>
      <xdr:spPr>
        <a:xfrm flipV="1">
          <a:off x="13703300" y="1349353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123355</xdr:rowOff>
    </xdr:from>
    <xdr:to>
      <xdr:col>71</xdr:col>
      <xdr:colOff>177800</xdr:colOff>
      <xdr:row>78</xdr:row>
      <xdr:rowOff>139700</xdr:rowOff>
    </xdr:to>
    <xdr:cxnSp macro="">
      <xdr:nvCxnSpPr>
        <xdr:cNvPr id="634" name="直線コネクタ 633"/>
        <xdr:cNvCxnSpPr/>
      </xdr:nvCxnSpPr>
      <xdr:spPr>
        <a:xfrm flipV="1">
          <a:off x="12814300" y="134964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169641</xdr:rowOff>
    </xdr:from>
    <xdr:to>
      <xdr:col>85</xdr:col>
      <xdr:colOff>177800</xdr:colOff>
      <xdr:row>77</xdr:row>
      <xdr:rowOff>99791</xdr:rowOff>
    </xdr:to>
    <xdr:sp macro="" textlink="">
      <xdr:nvSpPr>
        <xdr:cNvPr id="644" name="楕円 643"/>
        <xdr:cNvSpPr/>
      </xdr:nvSpPr>
      <xdr:spPr>
        <a:xfrm>
          <a:off x="16268700" y="131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21068</xdr:rowOff>
    </xdr:from>
    <xdr:ext cx="599010" cy="259045"/>
    <xdr:sp macro="" textlink="">
      <xdr:nvSpPr>
        <xdr:cNvPr id="645" name="災害復旧費該当値テキスト"/>
        <xdr:cNvSpPr txBox="1"/>
      </xdr:nvSpPr>
      <xdr:spPr>
        <a:xfrm>
          <a:off x="16370300" y="1305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132373</xdr:rowOff>
    </xdr:from>
    <xdr:to>
      <xdr:col>81</xdr:col>
      <xdr:colOff>101600</xdr:colOff>
      <xdr:row>78</xdr:row>
      <xdr:rowOff>62523</xdr:rowOff>
    </xdr:to>
    <xdr:sp macro="" textlink="">
      <xdr:nvSpPr>
        <xdr:cNvPr id="646" name="楕円 645"/>
        <xdr:cNvSpPr/>
      </xdr:nvSpPr>
      <xdr:spPr>
        <a:xfrm>
          <a:off x="15430500" y="13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79050</xdr:rowOff>
    </xdr:from>
    <xdr:ext cx="534377" cy="259045"/>
    <xdr:sp macro="" textlink="">
      <xdr:nvSpPr>
        <xdr:cNvPr id="647" name="テキスト ボックス 646"/>
        <xdr:cNvSpPr txBox="1"/>
      </xdr:nvSpPr>
      <xdr:spPr>
        <a:xfrm>
          <a:off x="15214111" y="13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69638</xdr:rowOff>
    </xdr:from>
    <xdr:to>
      <xdr:col>76</xdr:col>
      <xdr:colOff>165100</xdr:colOff>
      <xdr:row>78</xdr:row>
      <xdr:rowOff>171238</xdr:rowOff>
    </xdr:to>
    <xdr:sp macro="" textlink="">
      <xdr:nvSpPr>
        <xdr:cNvPr id="648" name="楕円 647"/>
        <xdr:cNvSpPr/>
      </xdr:nvSpPr>
      <xdr:spPr>
        <a:xfrm>
          <a:off x="14541500" y="134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162365</xdr:rowOff>
    </xdr:from>
    <xdr:ext cx="469744" cy="259045"/>
    <xdr:sp macro="" textlink="">
      <xdr:nvSpPr>
        <xdr:cNvPr id="649" name="テキスト ボックス 648"/>
        <xdr:cNvSpPr txBox="1"/>
      </xdr:nvSpPr>
      <xdr:spPr>
        <a:xfrm>
          <a:off x="14357428" y="135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72555</xdr:rowOff>
    </xdr:from>
    <xdr:to>
      <xdr:col>72</xdr:col>
      <xdr:colOff>38100</xdr:colOff>
      <xdr:row>79</xdr:row>
      <xdr:rowOff>2705</xdr:rowOff>
    </xdr:to>
    <xdr:sp macro="" textlink="">
      <xdr:nvSpPr>
        <xdr:cNvPr id="650" name="楕円 649"/>
        <xdr:cNvSpPr/>
      </xdr:nvSpPr>
      <xdr:spPr>
        <a:xfrm>
          <a:off x="13652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165282</xdr:rowOff>
    </xdr:from>
    <xdr:ext cx="469744" cy="259045"/>
    <xdr:sp macro="" textlink="">
      <xdr:nvSpPr>
        <xdr:cNvPr id="651" name="テキスト ボックス 650"/>
        <xdr:cNvSpPr txBox="1"/>
      </xdr:nvSpPr>
      <xdr:spPr>
        <a:xfrm>
          <a:off x="13468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78637</xdr:rowOff>
    </xdr:from>
    <xdr:to>
      <xdr:col>85</xdr:col>
      <xdr:colOff>127000</xdr:colOff>
      <xdr:row>98</xdr:row>
      <xdr:rowOff>83040</xdr:rowOff>
    </xdr:to>
    <xdr:cxnSp macro="">
      <xdr:nvCxnSpPr>
        <xdr:cNvPr id="682" name="直線コネクタ 681"/>
        <xdr:cNvCxnSpPr/>
      </xdr:nvCxnSpPr>
      <xdr:spPr>
        <a:xfrm flipV="1">
          <a:off x="15481300" y="16880737"/>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82764</xdr:rowOff>
    </xdr:from>
    <xdr:to>
      <xdr:col>81</xdr:col>
      <xdr:colOff>50800</xdr:colOff>
      <xdr:row>98</xdr:row>
      <xdr:rowOff>83040</xdr:rowOff>
    </xdr:to>
    <xdr:cxnSp macro="">
      <xdr:nvCxnSpPr>
        <xdr:cNvPr id="685" name="直線コネクタ 684"/>
        <xdr:cNvCxnSpPr/>
      </xdr:nvCxnSpPr>
      <xdr:spPr>
        <a:xfrm>
          <a:off x="14592300" y="16884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82764</xdr:rowOff>
    </xdr:from>
    <xdr:to>
      <xdr:col>76</xdr:col>
      <xdr:colOff>114300</xdr:colOff>
      <xdr:row>98</xdr:row>
      <xdr:rowOff>104899</xdr:rowOff>
    </xdr:to>
    <xdr:cxnSp macro="">
      <xdr:nvCxnSpPr>
        <xdr:cNvPr id="688" name="直線コネクタ 687"/>
        <xdr:cNvCxnSpPr/>
      </xdr:nvCxnSpPr>
      <xdr:spPr>
        <a:xfrm flipV="1">
          <a:off x="13703300" y="16884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104899</xdr:rowOff>
    </xdr:from>
    <xdr:to>
      <xdr:col>71</xdr:col>
      <xdr:colOff>177800</xdr:colOff>
      <xdr:row>98</xdr:row>
      <xdr:rowOff>108558</xdr:rowOff>
    </xdr:to>
    <xdr:cxnSp macro="">
      <xdr:nvCxnSpPr>
        <xdr:cNvPr id="691" name="直線コネクタ 690"/>
        <xdr:cNvCxnSpPr/>
      </xdr:nvCxnSpPr>
      <xdr:spPr>
        <a:xfrm flipV="1">
          <a:off x="12814300" y="16906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27837</xdr:rowOff>
    </xdr:from>
    <xdr:to>
      <xdr:col>85</xdr:col>
      <xdr:colOff>177800</xdr:colOff>
      <xdr:row>98</xdr:row>
      <xdr:rowOff>129437</xdr:rowOff>
    </xdr:to>
    <xdr:sp macro="" textlink="">
      <xdr:nvSpPr>
        <xdr:cNvPr id="701" name="楕円 700"/>
        <xdr:cNvSpPr/>
      </xdr:nvSpPr>
      <xdr:spPr>
        <a:xfrm>
          <a:off x="16268700" y="168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114214</xdr:rowOff>
    </xdr:from>
    <xdr:ext cx="534377" cy="259045"/>
    <xdr:sp macro="" textlink="">
      <xdr:nvSpPr>
        <xdr:cNvPr id="702" name="公債費該当値テキスト"/>
        <xdr:cNvSpPr txBox="1"/>
      </xdr:nvSpPr>
      <xdr:spPr>
        <a:xfrm>
          <a:off x="16370300" y="167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32240</xdr:rowOff>
    </xdr:from>
    <xdr:to>
      <xdr:col>81</xdr:col>
      <xdr:colOff>101600</xdr:colOff>
      <xdr:row>98</xdr:row>
      <xdr:rowOff>133840</xdr:rowOff>
    </xdr:to>
    <xdr:sp macro="" textlink="">
      <xdr:nvSpPr>
        <xdr:cNvPr id="703" name="楕円 702"/>
        <xdr:cNvSpPr/>
      </xdr:nvSpPr>
      <xdr:spPr>
        <a:xfrm>
          <a:off x="15430500" y="168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124967</xdr:rowOff>
    </xdr:from>
    <xdr:ext cx="534377" cy="259045"/>
    <xdr:sp macro="" textlink="">
      <xdr:nvSpPr>
        <xdr:cNvPr id="704" name="テキスト ボックス 703"/>
        <xdr:cNvSpPr txBox="1"/>
      </xdr:nvSpPr>
      <xdr:spPr>
        <a:xfrm>
          <a:off x="15214111"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31964</xdr:rowOff>
    </xdr:from>
    <xdr:to>
      <xdr:col>76</xdr:col>
      <xdr:colOff>165100</xdr:colOff>
      <xdr:row>98</xdr:row>
      <xdr:rowOff>133564</xdr:rowOff>
    </xdr:to>
    <xdr:sp macro="" textlink="">
      <xdr:nvSpPr>
        <xdr:cNvPr id="705" name="楕円 704"/>
        <xdr:cNvSpPr/>
      </xdr:nvSpPr>
      <xdr:spPr>
        <a:xfrm>
          <a:off x="14541500" y="168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124691</xdr:rowOff>
    </xdr:from>
    <xdr:ext cx="534377" cy="259045"/>
    <xdr:sp macro="" textlink="">
      <xdr:nvSpPr>
        <xdr:cNvPr id="706" name="テキスト ボックス 705"/>
        <xdr:cNvSpPr txBox="1"/>
      </xdr:nvSpPr>
      <xdr:spPr>
        <a:xfrm>
          <a:off x="14325111" y="169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54099</xdr:rowOff>
    </xdr:from>
    <xdr:to>
      <xdr:col>72</xdr:col>
      <xdr:colOff>38100</xdr:colOff>
      <xdr:row>98</xdr:row>
      <xdr:rowOff>155699</xdr:rowOff>
    </xdr:to>
    <xdr:sp macro="" textlink="">
      <xdr:nvSpPr>
        <xdr:cNvPr id="707" name="楕円 706"/>
        <xdr:cNvSpPr/>
      </xdr:nvSpPr>
      <xdr:spPr>
        <a:xfrm>
          <a:off x="136525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146826</xdr:rowOff>
    </xdr:from>
    <xdr:ext cx="534377" cy="259045"/>
    <xdr:sp macro="" textlink="">
      <xdr:nvSpPr>
        <xdr:cNvPr id="708" name="テキスト ボックス 707"/>
        <xdr:cNvSpPr txBox="1"/>
      </xdr:nvSpPr>
      <xdr:spPr>
        <a:xfrm>
          <a:off x="13436111"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57758</xdr:rowOff>
    </xdr:from>
    <xdr:to>
      <xdr:col>67</xdr:col>
      <xdr:colOff>101600</xdr:colOff>
      <xdr:row>98</xdr:row>
      <xdr:rowOff>159358</xdr:rowOff>
    </xdr:to>
    <xdr:sp macro="" textlink="">
      <xdr:nvSpPr>
        <xdr:cNvPr id="709" name="楕円 708"/>
        <xdr:cNvSpPr/>
      </xdr:nvSpPr>
      <xdr:spPr>
        <a:xfrm>
          <a:off x="12763500" y="168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150485</xdr:rowOff>
    </xdr:from>
    <xdr:ext cx="534377" cy="259045"/>
    <xdr:sp macro="" textlink="">
      <xdr:nvSpPr>
        <xdr:cNvPr id="710" name="テキスト ボックス 709"/>
        <xdr:cNvSpPr txBox="1"/>
      </xdr:nvSpPr>
      <xdr:spPr>
        <a:xfrm>
          <a:off x="12547111" y="169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本町は、ほとんどの費目について類似団体平均を下回っているが、議会費、民生費及び</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が類似団体平均を上回る結果となった。議会費については、会議録マイクロ撮影及び電子化業務委託等の臨時的経費の増によるためである。民生費については、人口減少が進む中、高齢者の割合が増加しているためであり、社会福祉サービスの利用は増加又は横ばいの状態が続くものと考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令和２年７月豪雨による災害復旧事業を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行ったことによる増である。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の増により実質収支が前年度と比べて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１，７４９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千円増加した。財政調整基金に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１０，９９９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千円を積み立てるとともに、ふるさと応援基金へふるさと寄附金から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２０，０００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千円の積立を行った。また、ふるさと応援基金から移住定住事業等へ活用するため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６，３６１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年度においては、令和２年７月豪雨による災害復旧や新型コロナウイルス感染症対策等によって歳出が増加したものの、歳入も増加したため実質収支額は増加し、これを受けて実質単年度収支も黒字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今後も適正な財政運用を行い、財政悪化を招かないよう運営していく。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連結実質赤字比率は、各会計が黒字を維持し、赤字を生じなかったため発生しなかった。また、一般会計で実質収支額が増加した。これは、令和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月豪雨災害や新型コロナウイルス感染症対策により歳出総額が増加したものの、歳入総額の増加が上回ったことによる増である。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その他の会計についても黒字となったが、実際には、一般会計からの繰入金に依存した運営を行っている。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特に繰出金が大きい下水道事業会計においては、独立採算が基本の企業経営を目指し、下水道接続率の向上、徴収率の向上を図り、健全な経営ができるよう努めていく。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2" t="s">
        <v>80</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8"/>
      <c r="DK1" s="178"/>
      <c r="DL1" s="178"/>
      <c r="DM1" s="178"/>
      <c r="DN1" s="178"/>
      <c r="DO1" s="178"/>
    </row>
    <row r="2" spans="1:119" ht="24.75" thickBot="1" x14ac:dyDescent="0.2">
      <c r="B2" s="179" t="s">
        <v>81</v>
      </c>
      <c r="C2" s="179"/>
      <c r="D2" s="180"/>
    </row>
    <row r="3" spans="1:119" ht="18.75" customHeight="1" thickBot="1" x14ac:dyDescent="0.2">
      <c r="A3" s="178"/>
      <c r="B3" s="633" t="s">
        <v>82</v>
      </c>
      <c r="C3" s="634"/>
      <c r="D3" s="634"/>
      <c r="E3" s="635"/>
      <c r="F3" s="635"/>
      <c r="G3" s="635"/>
      <c r="H3" s="635"/>
      <c r="I3" s="635"/>
      <c r="J3" s="635"/>
      <c r="K3" s="635"/>
      <c r="L3" s="635" t="s">
        <v>83</v>
      </c>
      <c r="M3" s="635"/>
      <c r="N3" s="635"/>
      <c r="O3" s="635"/>
      <c r="P3" s="635"/>
      <c r="Q3" s="635"/>
      <c r="R3" s="638"/>
      <c r="S3" s="638"/>
      <c r="T3" s="638"/>
      <c r="U3" s="638"/>
      <c r="V3" s="639"/>
      <c r="W3" s="529" t="s">
        <v>84</v>
      </c>
      <c r="X3" s="530"/>
      <c r="Y3" s="530"/>
      <c r="Z3" s="530"/>
      <c r="AA3" s="530"/>
      <c r="AB3" s="634"/>
      <c r="AC3" s="638" t="s">
        <v>85</v>
      </c>
      <c r="AD3" s="530"/>
      <c r="AE3" s="530"/>
      <c r="AF3" s="530"/>
      <c r="AG3" s="530"/>
      <c r="AH3" s="530"/>
      <c r="AI3" s="530"/>
      <c r="AJ3" s="530"/>
      <c r="AK3" s="530"/>
      <c r="AL3" s="600"/>
      <c r="AM3" s="529" t="s">
        <v>86</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87</v>
      </c>
      <c r="BO3" s="530"/>
      <c r="BP3" s="530"/>
      <c r="BQ3" s="530"/>
      <c r="BR3" s="530"/>
      <c r="BS3" s="530"/>
      <c r="BT3" s="530"/>
      <c r="BU3" s="600"/>
      <c r="BV3" s="529" t="s">
        <v>88</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89</v>
      </c>
      <c r="CU3" s="530"/>
      <c r="CV3" s="530"/>
      <c r="CW3" s="530"/>
      <c r="CX3" s="530"/>
      <c r="CY3" s="530"/>
      <c r="CZ3" s="530"/>
      <c r="DA3" s="600"/>
      <c r="DB3" s="529" t="s">
        <v>90</v>
      </c>
      <c r="DC3" s="530"/>
      <c r="DD3" s="530"/>
      <c r="DE3" s="530"/>
      <c r="DF3" s="530"/>
      <c r="DG3" s="530"/>
      <c r="DH3" s="530"/>
      <c r="DI3" s="600"/>
    </row>
    <row r="4" spans="1:119" ht="18.75" customHeight="1" x14ac:dyDescent="0.15">
      <c r="A4" s="178"/>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91</v>
      </c>
      <c r="AZ4" s="487"/>
      <c r="BA4" s="487"/>
      <c r="BB4" s="487"/>
      <c r="BC4" s="487"/>
      <c r="BD4" s="487"/>
      <c r="BE4" s="487"/>
      <c r="BF4" s="487"/>
      <c r="BG4" s="487"/>
      <c r="BH4" s="487"/>
      <c r="BI4" s="487"/>
      <c r="BJ4" s="487"/>
      <c r="BK4" s="487"/>
      <c r="BL4" s="487"/>
      <c r="BM4" s="488"/>
      <c r="BN4" s="489">
        <v>4503135</v>
      </c>
      <c r="BO4" s="490"/>
      <c r="BP4" s="490"/>
      <c r="BQ4" s="490"/>
      <c r="BR4" s="490"/>
      <c r="BS4" s="490"/>
      <c r="BT4" s="490"/>
      <c r="BU4" s="491"/>
      <c r="BV4" s="489">
        <v>4332870</v>
      </c>
      <c r="BW4" s="490"/>
      <c r="BX4" s="490"/>
      <c r="BY4" s="490"/>
      <c r="BZ4" s="490"/>
      <c r="CA4" s="490"/>
      <c r="CB4" s="490"/>
      <c r="CC4" s="491"/>
      <c r="CD4" s="626" t="s">
        <v>92</v>
      </c>
      <c r="CE4" s="627"/>
      <c r="CF4" s="627"/>
      <c r="CG4" s="627"/>
      <c r="CH4" s="627"/>
      <c r="CI4" s="627"/>
      <c r="CJ4" s="627"/>
      <c r="CK4" s="627"/>
      <c r="CL4" s="627"/>
      <c r="CM4" s="627"/>
      <c r="CN4" s="627"/>
      <c r="CO4" s="627"/>
      <c r="CP4" s="627"/>
      <c r="CQ4" s="627"/>
      <c r="CR4" s="627"/>
      <c r="CS4" s="628"/>
      <c r="CT4" s="629">
        <v>16.3</v>
      </c>
      <c r="CU4" s="630"/>
      <c r="CV4" s="630"/>
      <c r="CW4" s="630"/>
      <c r="CX4" s="630"/>
      <c r="CY4" s="630"/>
      <c r="CZ4" s="630"/>
      <c r="DA4" s="631"/>
      <c r="DB4" s="629">
        <v>17.899999999999999</v>
      </c>
      <c r="DC4" s="630"/>
      <c r="DD4" s="630"/>
      <c r="DE4" s="630"/>
      <c r="DF4" s="630"/>
      <c r="DG4" s="630"/>
      <c r="DH4" s="630"/>
      <c r="DI4" s="631"/>
    </row>
    <row r="5" spans="1:119" ht="18.75" customHeight="1" x14ac:dyDescent="0.15">
      <c r="A5" s="178"/>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93</v>
      </c>
      <c r="AN5" s="417"/>
      <c r="AO5" s="417"/>
      <c r="AP5" s="417"/>
      <c r="AQ5" s="417"/>
      <c r="AR5" s="417"/>
      <c r="AS5" s="417"/>
      <c r="AT5" s="418"/>
      <c r="AU5" s="518" t="s">
        <v>94</v>
      </c>
      <c r="AV5" s="519"/>
      <c r="AW5" s="519"/>
      <c r="AX5" s="519"/>
      <c r="AY5" s="474" t="s">
        <v>95</v>
      </c>
      <c r="AZ5" s="475"/>
      <c r="BA5" s="475"/>
      <c r="BB5" s="475"/>
      <c r="BC5" s="475"/>
      <c r="BD5" s="475"/>
      <c r="BE5" s="475"/>
      <c r="BF5" s="475"/>
      <c r="BG5" s="475"/>
      <c r="BH5" s="475"/>
      <c r="BI5" s="475"/>
      <c r="BJ5" s="475"/>
      <c r="BK5" s="475"/>
      <c r="BL5" s="475"/>
      <c r="BM5" s="476"/>
      <c r="BN5" s="460">
        <v>4009448</v>
      </c>
      <c r="BO5" s="461"/>
      <c r="BP5" s="461"/>
      <c r="BQ5" s="461"/>
      <c r="BR5" s="461"/>
      <c r="BS5" s="461"/>
      <c r="BT5" s="461"/>
      <c r="BU5" s="462"/>
      <c r="BV5" s="460">
        <v>3936162</v>
      </c>
      <c r="BW5" s="461"/>
      <c r="BX5" s="461"/>
      <c r="BY5" s="461"/>
      <c r="BZ5" s="461"/>
      <c r="CA5" s="461"/>
      <c r="CB5" s="461"/>
      <c r="CC5" s="462"/>
      <c r="CD5" s="500" t="s">
        <v>96</v>
      </c>
      <c r="CE5" s="420"/>
      <c r="CF5" s="420"/>
      <c r="CG5" s="420"/>
      <c r="CH5" s="420"/>
      <c r="CI5" s="420"/>
      <c r="CJ5" s="420"/>
      <c r="CK5" s="420"/>
      <c r="CL5" s="420"/>
      <c r="CM5" s="420"/>
      <c r="CN5" s="420"/>
      <c r="CO5" s="420"/>
      <c r="CP5" s="420"/>
      <c r="CQ5" s="420"/>
      <c r="CR5" s="420"/>
      <c r="CS5" s="501"/>
      <c r="CT5" s="457">
        <v>78.7</v>
      </c>
      <c r="CU5" s="458"/>
      <c r="CV5" s="458"/>
      <c r="CW5" s="458"/>
      <c r="CX5" s="458"/>
      <c r="CY5" s="458"/>
      <c r="CZ5" s="458"/>
      <c r="DA5" s="459"/>
      <c r="DB5" s="457">
        <v>89.7</v>
      </c>
      <c r="DC5" s="458"/>
      <c r="DD5" s="458"/>
      <c r="DE5" s="458"/>
      <c r="DF5" s="458"/>
      <c r="DG5" s="458"/>
      <c r="DH5" s="458"/>
      <c r="DI5" s="459"/>
    </row>
    <row r="6" spans="1:119" ht="18.75" customHeight="1" x14ac:dyDescent="0.15">
      <c r="A6" s="178"/>
      <c r="B6" s="606" t="s">
        <v>97</v>
      </c>
      <c r="C6" s="447"/>
      <c r="D6" s="447"/>
      <c r="E6" s="607"/>
      <c r="F6" s="607"/>
      <c r="G6" s="607"/>
      <c r="H6" s="607"/>
      <c r="I6" s="607"/>
      <c r="J6" s="607"/>
      <c r="K6" s="607"/>
      <c r="L6" s="607" t="s">
        <v>98</v>
      </c>
      <c r="M6" s="607"/>
      <c r="N6" s="607"/>
      <c r="O6" s="607"/>
      <c r="P6" s="607"/>
      <c r="Q6" s="607"/>
      <c r="R6" s="445"/>
      <c r="S6" s="445"/>
      <c r="T6" s="445"/>
      <c r="U6" s="445"/>
      <c r="V6" s="613"/>
      <c r="W6" s="550" t="s">
        <v>99</v>
      </c>
      <c r="X6" s="446"/>
      <c r="Y6" s="446"/>
      <c r="Z6" s="446"/>
      <c r="AA6" s="446"/>
      <c r="AB6" s="447"/>
      <c r="AC6" s="618" t="s">
        <v>100</v>
      </c>
      <c r="AD6" s="619"/>
      <c r="AE6" s="619"/>
      <c r="AF6" s="619"/>
      <c r="AG6" s="619"/>
      <c r="AH6" s="619"/>
      <c r="AI6" s="619"/>
      <c r="AJ6" s="619"/>
      <c r="AK6" s="619"/>
      <c r="AL6" s="620"/>
      <c r="AM6" s="517" t="s">
        <v>101</v>
      </c>
      <c r="AN6" s="417"/>
      <c r="AO6" s="417"/>
      <c r="AP6" s="417"/>
      <c r="AQ6" s="417"/>
      <c r="AR6" s="417"/>
      <c r="AS6" s="417"/>
      <c r="AT6" s="418"/>
      <c r="AU6" s="518" t="s">
        <v>102</v>
      </c>
      <c r="AV6" s="519"/>
      <c r="AW6" s="519"/>
      <c r="AX6" s="519"/>
      <c r="AY6" s="474" t="s">
        <v>103</v>
      </c>
      <c r="AZ6" s="475"/>
      <c r="BA6" s="475"/>
      <c r="BB6" s="475"/>
      <c r="BC6" s="475"/>
      <c r="BD6" s="475"/>
      <c r="BE6" s="475"/>
      <c r="BF6" s="475"/>
      <c r="BG6" s="475"/>
      <c r="BH6" s="475"/>
      <c r="BI6" s="475"/>
      <c r="BJ6" s="475"/>
      <c r="BK6" s="475"/>
      <c r="BL6" s="475"/>
      <c r="BM6" s="476"/>
      <c r="BN6" s="460">
        <v>493687</v>
      </c>
      <c r="BO6" s="461"/>
      <c r="BP6" s="461"/>
      <c r="BQ6" s="461"/>
      <c r="BR6" s="461"/>
      <c r="BS6" s="461"/>
      <c r="BT6" s="461"/>
      <c r="BU6" s="462"/>
      <c r="BV6" s="460">
        <v>396708</v>
      </c>
      <c r="BW6" s="461"/>
      <c r="BX6" s="461"/>
      <c r="BY6" s="461"/>
      <c r="BZ6" s="461"/>
      <c r="CA6" s="461"/>
      <c r="CB6" s="461"/>
      <c r="CC6" s="462"/>
      <c r="CD6" s="500" t="s">
        <v>104</v>
      </c>
      <c r="CE6" s="420"/>
      <c r="CF6" s="420"/>
      <c r="CG6" s="420"/>
      <c r="CH6" s="420"/>
      <c r="CI6" s="420"/>
      <c r="CJ6" s="420"/>
      <c r="CK6" s="420"/>
      <c r="CL6" s="420"/>
      <c r="CM6" s="420"/>
      <c r="CN6" s="420"/>
      <c r="CO6" s="420"/>
      <c r="CP6" s="420"/>
      <c r="CQ6" s="420"/>
      <c r="CR6" s="420"/>
      <c r="CS6" s="501"/>
      <c r="CT6" s="603">
        <v>81.099999999999994</v>
      </c>
      <c r="CU6" s="604"/>
      <c r="CV6" s="604"/>
      <c r="CW6" s="604"/>
      <c r="CX6" s="604"/>
      <c r="CY6" s="604"/>
      <c r="CZ6" s="604"/>
      <c r="DA6" s="605"/>
      <c r="DB6" s="603">
        <v>92.2</v>
      </c>
      <c r="DC6" s="604"/>
      <c r="DD6" s="604"/>
      <c r="DE6" s="604"/>
      <c r="DF6" s="604"/>
      <c r="DG6" s="604"/>
      <c r="DH6" s="604"/>
      <c r="DI6" s="605"/>
    </row>
    <row r="7" spans="1:119" ht="18.75" customHeight="1" x14ac:dyDescent="0.15">
      <c r="A7" s="178"/>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105</v>
      </c>
      <c r="AN7" s="417"/>
      <c r="AO7" s="417"/>
      <c r="AP7" s="417"/>
      <c r="AQ7" s="417"/>
      <c r="AR7" s="417"/>
      <c r="AS7" s="417"/>
      <c r="AT7" s="418"/>
      <c r="AU7" s="518" t="s">
        <v>94</v>
      </c>
      <c r="AV7" s="519"/>
      <c r="AW7" s="519"/>
      <c r="AX7" s="519"/>
      <c r="AY7" s="474" t="s">
        <v>106</v>
      </c>
      <c r="AZ7" s="475"/>
      <c r="BA7" s="475"/>
      <c r="BB7" s="475"/>
      <c r="BC7" s="475"/>
      <c r="BD7" s="475"/>
      <c r="BE7" s="475"/>
      <c r="BF7" s="475"/>
      <c r="BG7" s="475"/>
      <c r="BH7" s="475"/>
      <c r="BI7" s="475"/>
      <c r="BJ7" s="475"/>
      <c r="BK7" s="475"/>
      <c r="BL7" s="475"/>
      <c r="BM7" s="476"/>
      <c r="BN7" s="460">
        <v>142932</v>
      </c>
      <c r="BO7" s="461"/>
      <c r="BP7" s="461"/>
      <c r="BQ7" s="461"/>
      <c r="BR7" s="461"/>
      <c r="BS7" s="461"/>
      <c r="BT7" s="461"/>
      <c r="BU7" s="462"/>
      <c r="BV7" s="460">
        <v>47702</v>
      </c>
      <c r="BW7" s="461"/>
      <c r="BX7" s="461"/>
      <c r="BY7" s="461"/>
      <c r="BZ7" s="461"/>
      <c r="CA7" s="461"/>
      <c r="CB7" s="461"/>
      <c r="CC7" s="462"/>
      <c r="CD7" s="500" t="s">
        <v>107</v>
      </c>
      <c r="CE7" s="420"/>
      <c r="CF7" s="420"/>
      <c r="CG7" s="420"/>
      <c r="CH7" s="420"/>
      <c r="CI7" s="420"/>
      <c r="CJ7" s="420"/>
      <c r="CK7" s="420"/>
      <c r="CL7" s="420"/>
      <c r="CM7" s="420"/>
      <c r="CN7" s="420"/>
      <c r="CO7" s="420"/>
      <c r="CP7" s="420"/>
      <c r="CQ7" s="420"/>
      <c r="CR7" s="420"/>
      <c r="CS7" s="501"/>
      <c r="CT7" s="460">
        <v>2152177</v>
      </c>
      <c r="CU7" s="461"/>
      <c r="CV7" s="461"/>
      <c r="CW7" s="461"/>
      <c r="CX7" s="461"/>
      <c r="CY7" s="461"/>
      <c r="CZ7" s="461"/>
      <c r="DA7" s="462"/>
      <c r="DB7" s="460">
        <v>1949685</v>
      </c>
      <c r="DC7" s="461"/>
      <c r="DD7" s="461"/>
      <c r="DE7" s="461"/>
      <c r="DF7" s="461"/>
      <c r="DG7" s="461"/>
      <c r="DH7" s="461"/>
      <c r="DI7" s="462"/>
    </row>
    <row r="8" spans="1:119" ht="18.75" customHeight="1" thickBot="1" x14ac:dyDescent="0.2">
      <c r="A8" s="178"/>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108</v>
      </c>
      <c r="AN8" s="417"/>
      <c r="AO8" s="417"/>
      <c r="AP8" s="417"/>
      <c r="AQ8" s="417"/>
      <c r="AR8" s="417"/>
      <c r="AS8" s="417"/>
      <c r="AT8" s="418"/>
      <c r="AU8" s="518" t="s">
        <v>102</v>
      </c>
      <c r="AV8" s="519"/>
      <c r="AW8" s="519"/>
      <c r="AX8" s="519"/>
      <c r="AY8" s="474" t="s">
        <v>109</v>
      </c>
      <c r="AZ8" s="475"/>
      <c r="BA8" s="475"/>
      <c r="BB8" s="475"/>
      <c r="BC8" s="475"/>
      <c r="BD8" s="475"/>
      <c r="BE8" s="475"/>
      <c r="BF8" s="475"/>
      <c r="BG8" s="475"/>
      <c r="BH8" s="475"/>
      <c r="BI8" s="475"/>
      <c r="BJ8" s="475"/>
      <c r="BK8" s="475"/>
      <c r="BL8" s="475"/>
      <c r="BM8" s="476"/>
      <c r="BN8" s="460">
        <v>350755</v>
      </c>
      <c r="BO8" s="461"/>
      <c r="BP8" s="461"/>
      <c r="BQ8" s="461"/>
      <c r="BR8" s="461"/>
      <c r="BS8" s="461"/>
      <c r="BT8" s="461"/>
      <c r="BU8" s="462"/>
      <c r="BV8" s="460">
        <v>349006</v>
      </c>
      <c r="BW8" s="461"/>
      <c r="BX8" s="461"/>
      <c r="BY8" s="461"/>
      <c r="BZ8" s="461"/>
      <c r="CA8" s="461"/>
      <c r="CB8" s="461"/>
      <c r="CC8" s="462"/>
      <c r="CD8" s="500" t="s">
        <v>110</v>
      </c>
      <c r="CE8" s="420"/>
      <c r="CF8" s="420"/>
      <c r="CG8" s="420"/>
      <c r="CH8" s="420"/>
      <c r="CI8" s="420"/>
      <c r="CJ8" s="420"/>
      <c r="CK8" s="420"/>
      <c r="CL8" s="420"/>
      <c r="CM8" s="420"/>
      <c r="CN8" s="420"/>
      <c r="CO8" s="420"/>
      <c r="CP8" s="420"/>
      <c r="CQ8" s="420"/>
      <c r="CR8" s="420"/>
      <c r="CS8" s="501"/>
      <c r="CT8" s="563">
        <v>0.16</v>
      </c>
      <c r="CU8" s="564"/>
      <c r="CV8" s="564"/>
      <c r="CW8" s="564"/>
      <c r="CX8" s="564"/>
      <c r="CY8" s="564"/>
      <c r="CZ8" s="564"/>
      <c r="DA8" s="565"/>
      <c r="DB8" s="563">
        <v>0.17</v>
      </c>
      <c r="DC8" s="564"/>
      <c r="DD8" s="564"/>
      <c r="DE8" s="564"/>
      <c r="DF8" s="564"/>
      <c r="DG8" s="564"/>
      <c r="DH8" s="564"/>
      <c r="DI8" s="565"/>
    </row>
    <row r="9" spans="1:119" ht="18.75" customHeight="1" thickBot="1" x14ac:dyDescent="0.2">
      <c r="A9" s="178"/>
      <c r="B9" s="592" t="s">
        <v>111</v>
      </c>
      <c r="C9" s="593"/>
      <c r="D9" s="593"/>
      <c r="E9" s="593"/>
      <c r="F9" s="593"/>
      <c r="G9" s="593"/>
      <c r="H9" s="593"/>
      <c r="I9" s="593"/>
      <c r="J9" s="593"/>
      <c r="K9" s="511"/>
      <c r="L9" s="594" t="s">
        <v>112</v>
      </c>
      <c r="M9" s="595"/>
      <c r="N9" s="595"/>
      <c r="O9" s="595"/>
      <c r="P9" s="595"/>
      <c r="Q9" s="596"/>
      <c r="R9" s="597">
        <v>3627</v>
      </c>
      <c r="S9" s="598"/>
      <c r="T9" s="598"/>
      <c r="U9" s="598"/>
      <c r="V9" s="599"/>
      <c r="W9" s="529" t="s">
        <v>113</v>
      </c>
      <c r="X9" s="530"/>
      <c r="Y9" s="530"/>
      <c r="Z9" s="530"/>
      <c r="AA9" s="530"/>
      <c r="AB9" s="530"/>
      <c r="AC9" s="530"/>
      <c r="AD9" s="530"/>
      <c r="AE9" s="530"/>
      <c r="AF9" s="530"/>
      <c r="AG9" s="530"/>
      <c r="AH9" s="530"/>
      <c r="AI9" s="530"/>
      <c r="AJ9" s="530"/>
      <c r="AK9" s="530"/>
      <c r="AL9" s="600"/>
      <c r="AM9" s="517" t="s">
        <v>114</v>
      </c>
      <c r="AN9" s="417"/>
      <c r="AO9" s="417"/>
      <c r="AP9" s="417"/>
      <c r="AQ9" s="417"/>
      <c r="AR9" s="417"/>
      <c r="AS9" s="417"/>
      <c r="AT9" s="418"/>
      <c r="AU9" s="518" t="s">
        <v>102</v>
      </c>
      <c r="AV9" s="519"/>
      <c r="AW9" s="519"/>
      <c r="AX9" s="519"/>
      <c r="AY9" s="474" t="s">
        <v>115</v>
      </c>
      <c r="AZ9" s="475"/>
      <c r="BA9" s="475"/>
      <c r="BB9" s="475"/>
      <c r="BC9" s="475"/>
      <c r="BD9" s="475"/>
      <c r="BE9" s="475"/>
      <c r="BF9" s="475"/>
      <c r="BG9" s="475"/>
      <c r="BH9" s="475"/>
      <c r="BI9" s="475"/>
      <c r="BJ9" s="475"/>
      <c r="BK9" s="475"/>
      <c r="BL9" s="475"/>
      <c r="BM9" s="476"/>
      <c r="BN9" s="460">
        <v>1749</v>
      </c>
      <c r="BO9" s="461"/>
      <c r="BP9" s="461"/>
      <c r="BQ9" s="461"/>
      <c r="BR9" s="461"/>
      <c r="BS9" s="461"/>
      <c r="BT9" s="461"/>
      <c r="BU9" s="462"/>
      <c r="BV9" s="460">
        <v>190506</v>
      </c>
      <c r="BW9" s="461"/>
      <c r="BX9" s="461"/>
      <c r="BY9" s="461"/>
      <c r="BZ9" s="461"/>
      <c r="CA9" s="461"/>
      <c r="CB9" s="461"/>
      <c r="CC9" s="462"/>
      <c r="CD9" s="500" t="s">
        <v>116</v>
      </c>
      <c r="CE9" s="420"/>
      <c r="CF9" s="420"/>
      <c r="CG9" s="420"/>
      <c r="CH9" s="420"/>
      <c r="CI9" s="420"/>
      <c r="CJ9" s="420"/>
      <c r="CK9" s="420"/>
      <c r="CL9" s="420"/>
      <c r="CM9" s="420"/>
      <c r="CN9" s="420"/>
      <c r="CO9" s="420"/>
      <c r="CP9" s="420"/>
      <c r="CQ9" s="420"/>
      <c r="CR9" s="420"/>
      <c r="CS9" s="501"/>
      <c r="CT9" s="457">
        <v>9.1999999999999993</v>
      </c>
      <c r="CU9" s="458"/>
      <c r="CV9" s="458"/>
      <c r="CW9" s="458"/>
      <c r="CX9" s="458"/>
      <c r="CY9" s="458"/>
      <c r="CZ9" s="458"/>
      <c r="DA9" s="459"/>
      <c r="DB9" s="457">
        <v>10.1</v>
      </c>
      <c r="DC9" s="458"/>
      <c r="DD9" s="458"/>
      <c r="DE9" s="458"/>
      <c r="DF9" s="458"/>
      <c r="DG9" s="458"/>
      <c r="DH9" s="458"/>
      <c r="DI9" s="459"/>
    </row>
    <row r="10" spans="1:119" ht="18.75" customHeight="1" thickBot="1" x14ac:dyDescent="0.2">
      <c r="A10" s="178"/>
      <c r="B10" s="592"/>
      <c r="C10" s="593"/>
      <c r="D10" s="593"/>
      <c r="E10" s="593"/>
      <c r="F10" s="593"/>
      <c r="G10" s="593"/>
      <c r="H10" s="593"/>
      <c r="I10" s="593"/>
      <c r="J10" s="593"/>
      <c r="K10" s="511"/>
      <c r="L10" s="416" t="s">
        <v>117</v>
      </c>
      <c r="M10" s="417"/>
      <c r="N10" s="417"/>
      <c r="O10" s="417"/>
      <c r="P10" s="417"/>
      <c r="Q10" s="418"/>
      <c r="R10" s="413">
        <v>3985</v>
      </c>
      <c r="S10" s="414"/>
      <c r="T10" s="414"/>
      <c r="U10" s="414"/>
      <c r="V10" s="473"/>
      <c r="W10" s="601"/>
      <c r="X10" s="411"/>
      <c r="Y10" s="411"/>
      <c r="Z10" s="411"/>
      <c r="AA10" s="411"/>
      <c r="AB10" s="411"/>
      <c r="AC10" s="411"/>
      <c r="AD10" s="411"/>
      <c r="AE10" s="411"/>
      <c r="AF10" s="411"/>
      <c r="AG10" s="411"/>
      <c r="AH10" s="411"/>
      <c r="AI10" s="411"/>
      <c r="AJ10" s="411"/>
      <c r="AK10" s="411"/>
      <c r="AL10" s="602"/>
      <c r="AM10" s="517" t="s">
        <v>118</v>
      </c>
      <c r="AN10" s="417"/>
      <c r="AO10" s="417"/>
      <c r="AP10" s="417"/>
      <c r="AQ10" s="417"/>
      <c r="AR10" s="417"/>
      <c r="AS10" s="417"/>
      <c r="AT10" s="418"/>
      <c r="AU10" s="518" t="s">
        <v>119</v>
      </c>
      <c r="AV10" s="519"/>
      <c r="AW10" s="519"/>
      <c r="AX10" s="519"/>
      <c r="AY10" s="474" t="s">
        <v>120</v>
      </c>
      <c r="AZ10" s="475"/>
      <c r="BA10" s="475"/>
      <c r="BB10" s="475"/>
      <c r="BC10" s="475"/>
      <c r="BD10" s="475"/>
      <c r="BE10" s="475"/>
      <c r="BF10" s="475"/>
      <c r="BG10" s="475"/>
      <c r="BH10" s="475"/>
      <c r="BI10" s="475"/>
      <c r="BJ10" s="475"/>
      <c r="BK10" s="475"/>
      <c r="BL10" s="475"/>
      <c r="BM10" s="476"/>
      <c r="BN10" s="460">
        <v>999</v>
      </c>
      <c r="BO10" s="461"/>
      <c r="BP10" s="461"/>
      <c r="BQ10" s="461"/>
      <c r="BR10" s="461"/>
      <c r="BS10" s="461"/>
      <c r="BT10" s="461"/>
      <c r="BU10" s="462"/>
      <c r="BV10" s="460">
        <v>13995</v>
      </c>
      <c r="BW10" s="461"/>
      <c r="BX10" s="461"/>
      <c r="BY10" s="461"/>
      <c r="BZ10" s="461"/>
      <c r="CA10" s="461"/>
      <c r="CB10" s="461"/>
      <c r="CC10" s="46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2"/>
      <c r="C11" s="593"/>
      <c r="D11" s="593"/>
      <c r="E11" s="593"/>
      <c r="F11" s="593"/>
      <c r="G11" s="593"/>
      <c r="H11" s="593"/>
      <c r="I11" s="593"/>
      <c r="J11" s="593"/>
      <c r="K11" s="511"/>
      <c r="L11" s="421" t="s">
        <v>122</v>
      </c>
      <c r="M11" s="422"/>
      <c r="N11" s="422"/>
      <c r="O11" s="422"/>
      <c r="P11" s="422"/>
      <c r="Q11" s="423"/>
      <c r="R11" s="589" t="s">
        <v>123</v>
      </c>
      <c r="S11" s="590"/>
      <c r="T11" s="590"/>
      <c r="U11" s="590"/>
      <c r="V11" s="591"/>
      <c r="W11" s="601"/>
      <c r="X11" s="411"/>
      <c r="Y11" s="411"/>
      <c r="Z11" s="411"/>
      <c r="AA11" s="411"/>
      <c r="AB11" s="411"/>
      <c r="AC11" s="411"/>
      <c r="AD11" s="411"/>
      <c r="AE11" s="411"/>
      <c r="AF11" s="411"/>
      <c r="AG11" s="411"/>
      <c r="AH11" s="411"/>
      <c r="AI11" s="411"/>
      <c r="AJ11" s="411"/>
      <c r="AK11" s="411"/>
      <c r="AL11" s="602"/>
      <c r="AM11" s="517" t="s">
        <v>124</v>
      </c>
      <c r="AN11" s="417"/>
      <c r="AO11" s="417"/>
      <c r="AP11" s="417"/>
      <c r="AQ11" s="417"/>
      <c r="AR11" s="417"/>
      <c r="AS11" s="417"/>
      <c r="AT11" s="418"/>
      <c r="AU11" s="518" t="s">
        <v>125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129</v>
      </c>
      <c r="DC11" s="564"/>
      <c r="DD11" s="564"/>
      <c r="DE11" s="564"/>
      <c r="DF11" s="564"/>
      <c r="DG11" s="564"/>
      <c r="DH11" s="564"/>
      <c r="DI11" s="565"/>
    </row>
    <row r="12" spans="1:119" ht="18.75" customHeight="1" x14ac:dyDescent="0.15">
      <c r="A12" s="178"/>
      <c r="B12" s="566" t="s">
        <v>130</v>
      </c>
      <c r="C12" s="567"/>
      <c r="D12" s="567"/>
      <c r="E12" s="567"/>
      <c r="F12" s="567"/>
      <c r="G12" s="567"/>
      <c r="H12" s="567"/>
      <c r="I12" s="567"/>
      <c r="J12" s="567"/>
      <c r="K12" s="568"/>
      <c r="L12" s="575" t="s">
        <v>131</v>
      </c>
      <c r="M12" s="576"/>
      <c r="N12" s="576"/>
      <c r="O12" s="576"/>
      <c r="P12" s="576"/>
      <c r="Q12" s="577"/>
      <c r="R12" s="578">
        <v>3703</v>
      </c>
      <c r="S12" s="579"/>
      <c r="T12" s="579"/>
      <c r="U12" s="579"/>
      <c r="V12" s="580"/>
      <c r="W12" s="581" t="s">
        <v>1</v>
      </c>
      <c r="X12" s="519"/>
      <c r="Y12" s="519"/>
      <c r="Z12" s="519"/>
      <c r="AA12" s="519"/>
      <c r="AB12" s="582"/>
      <c r="AC12" s="583" t="s">
        <v>132</v>
      </c>
      <c r="AD12" s="584"/>
      <c r="AE12" s="584"/>
      <c r="AF12" s="584"/>
      <c r="AG12" s="585"/>
      <c r="AH12" s="583" t="s">
        <v>133</v>
      </c>
      <c r="AI12" s="584"/>
      <c r="AJ12" s="584"/>
      <c r="AK12" s="584"/>
      <c r="AL12" s="586"/>
      <c r="AM12" s="517" t="s">
        <v>134</v>
      </c>
      <c r="AN12" s="417"/>
      <c r="AO12" s="417"/>
      <c r="AP12" s="417"/>
      <c r="AQ12" s="417"/>
      <c r="AR12" s="417"/>
      <c r="AS12" s="417"/>
      <c r="AT12" s="418"/>
      <c r="AU12" s="518" t="s">
        <v>135</v>
      </c>
      <c r="AV12" s="519"/>
      <c r="AW12" s="519"/>
      <c r="AX12" s="519"/>
      <c r="AY12" s="474" t="s">
        <v>136</v>
      </c>
      <c r="AZ12" s="475"/>
      <c r="BA12" s="475"/>
      <c r="BB12" s="475"/>
      <c r="BC12" s="475"/>
      <c r="BD12" s="475"/>
      <c r="BE12" s="475"/>
      <c r="BF12" s="475"/>
      <c r="BG12" s="475"/>
      <c r="BH12" s="475"/>
      <c r="BI12" s="475"/>
      <c r="BJ12" s="475"/>
      <c r="BK12" s="475"/>
      <c r="BL12" s="475"/>
      <c r="BM12" s="476"/>
      <c r="BN12" s="460">
        <v>0</v>
      </c>
      <c r="BO12" s="461"/>
      <c r="BP12" s="461"/>
      <c r="BQ12" s="461"/>
      <c r="BR12" s="461"/>
      <c r="BS12" s="461"/>
      <c r="BT12" s="461"/>
      <c r="BU12" s="462"/>
      <c r="BV12" s="460">
        <v>0</v>
      </c>
      <c r="BW12" s="461"/>
      <c r="BX12" s="461"/>
      <c r="BY12" s="461"/>
      <c r="BZ12" s="461"/>
      <c r="CA12" s="461"/>
      <c r="CB12" s="461"/>
      <c r="CC12" s="462"/>
      <c r="CD12" s="500" t="s">
        <v>137</v>
      </c>
      <c r="CE12" s="420"/>
      <c r="CF12" s="420"/>
      <c r="CG12" s="420"/>
      <c r="CH12" s="420"/>
      <c r="CI12" s="420"/>
      <c r="CJ12" s="420"/>
      <c r="CK12" s="420"/>
      <c r="CL12" s="420"/>
      <c r="CM12" s="420"/>
      <c r="CN12" s="420"/>
      <c r="CO12" s="420"/>
      <c r="CP12" s="420"/>
      <c r="CQ12" s="420"/>
      <c r="CR12" s="420"/>
      <c r="CS12" s="501"/>
      <c r="CT12" s="563" t="s">
        <v>128</v>
      </c>
      <c r="CU12" s="564"/>
      <c r="CV12" s="564"/>
      <c r="CW12" s="564"/>
      <c r="CX12" s="564"/>
      <c r="CY12" s="564"/>
      <c r="CZ12" s="564"/>
      <c r="DA12" s="565"/>
      <c r="DB12" s="563" t="s">
        <v>128</v>
      </c>
      <c r="DC12" s="564"/>
      <c r="DD12" s="564"/>
      <c r="DE12" s="564"/>
      <c r="DF12" s="564"/>
      <c r="DG12" s="564"/>
      <c r="DH12" s="564"/>
      <c r="DI12" s="565"/>
    </row>
    <row r="13" spans="1:119" ht="18.75" customHeight="1" x14ac:dyDescent="0.15">
      <c r="A13" s="178"/>
      <c r="B13" s="569"/>
      <c r="C13" s="570"/>
      <c r="D13" s="570"/>
      <c r="E13" s="570"/>
      <c r="F13" s="570"/>
      <c r="G13" s="570"/>
      <c r="H13" s="570"/>
      <c r="I13" s="570"/>
      <c r="J13" s="570"/>
      <c r="K13" s="571"/>
      <c r="L13" s="187"/>
      <c r="M13" s="544" t="s">
        <v>138</v>
      </c>
      <c r="N13" s="545"/>
      <c r="O13" s="545"/>
      <c r="P13" s="545"/>
      <c r="Q13" s="546"/>
      <c r="R13" s="547">
        <v>3698</v>
      </c>
      <c r="S13" s="548"/>
      <c r="T13" s="548"/>
      <c r="U13" s="548"/>
      <c r="V13" s="549"/>
      <c r="W13" s="550" t="s">
        <v>139</v>
      </c>
      <c r="X13" s="446"/>
      <c r="Y13" s="446"/>
      <c r="Z13" s="446"/>
      <c r="AA13" s="446"/>
      <c r="AB13" s="447"/>
      <c r="AC13" s="413">
        <v>436</v>
      </c>
      <c r="AD13" s="414"/>
      <c r="AE13" s="414"/>
      <c r="AF13" s="414"/>
      <c r="AG13" s="415"/>
      <c r="AH13" s="413">
        <v>462</v>
      </c>
      <c r="AI13" s="414"/>
      <c r="AJ13" s="414"/>
      <c r="AK13" s="414"/>
      <c r="AL13" s="473"/>
      <c r="AM13" s="517" t="s">
        <v>140</v>
      </c>
      <c r="AN13" s="417"/>
      <c r="AO13" s="417"/>
      <c r="AP13" s="417"/>
      <c r="AQ13" s="417"/>
      <c r="AR13" s="417"/>
      <c r="AS13" s="417"/>
      <c r="AT13" s="418"/>
      <c r="AU13" s="518" t="s">
        <v>135</v>
      </c>
      <c r="AV13" s="519"/>
      <c r="AW13" s="519"/>
      <c r="AX13" s="519"/>
      <c r="AY13" s="474" t="s">
        <v>141</v>
      </c>
      <c r="AZ13" s="475"/>
      <c r="BA13" s="475"/>
      <c r="BB13" s="475"/>
      <c r="BC13" s="475"/>
      <c r="BD13" s="475"/>
      <c r="BE13" s="475"/>
      <c r="BF13" s="475"/>
      <c r="BG13" s="475"/>
      <c r="BH13" s="475"/>
      <c r="BI13" s="475"/>
      <c r="BJ13" s="475"/>
      <c r="BK13" s="475"/>
      <c r="BL13" s="475"/>
      <c r="BM13" s="476"/>
      <c r="BN13" s="460">
        <v>2748</v>
      </c>
      <c r="BO13" s="461"/>
      <c r="BP13" s="461"/>
      <c r="BQ13" s="461"/>
      <c r="BR13" s="461"/>
      <c r="BS13" s="461"/>
      <c r="BT13" s="461"/>
      <c r="BU13" s="462"/>
      <c r="BV13" s="460">
        <v>204501</v>
      </c>
      <c r="BW13" s="461"/>
      <c r="BX13" s="461"/>
      <c r="BY13" s="461"/>
      <c r="BZ13" s="461"/>
      <c r="CA13" s="461"/>
      <c r="CB13" s="461"/>
      <c r="CC13" s="462"/>
      <c r="CD13" s="500" t="s">
        <v>142</v>
      </c>
      <c r="CE13" s="420"/>
      <c r="CF13" s="420"/>
      <c r="CG13" s="420"/>
      <c r="CH13" s="420"/>
      <c r="CI13" s="420"/>
      <c r="CJ13" s="420"/>
      <c r="CK13" s="420"/>
      <c r="CL13" s="420"/>
      <c r="CM13" s="420"/>
      <c r="CN13" s="420"/>
      <c r="CO13" s="420"/>
      <c r="CP13" s="420"/>
      <c r="CQ13" s="420"/>
      <c r="CR13" s="420"/>
      <c r="CS13" s="501"/>
      <c r="CT13" s="457">
        <v>5.0999999999999996</v>
      </c>
      <c r="CU13" s="458"/>
      <c r="CV13" s="458"/>
      <c r="CW13" s="458"/>
      <c r="CX13" s="458"/>
      <c r="CY13" s="458"/>
      <c r="CZ13" s="458"/>
      <c r="DA13" s="459"/>
      <c r="DB13" s="457">
        <v>4.5999999999999996</v>
      </c>
      <c r="DC13" s="458"/>
      <c r="DD13" s="458"/>
      <c r="DE13" s="458"/>
      <c r="DF13" s="458"/>
      <c r="DG13" s="458"/>
      <c r="DH13" s="458"/>
      <c r="DI13" s="459"/>
    </row>
    <row r="14" spans="1:119" ht="18.75" customHeight="1" thickBot="1" x14ac:dyDescent="0.2">
      <c r="A14" s="178"/>
      <c r="B14" s="569"/>
      <c r="C14" s="570"/>
      <c r="D14" s="570"/>
      <c r="E14" s="570"/>
      <c r="F14" s="570"/>
      <c r="G14" s="570"/>
      <c r="H14" s="570"/>
      <c r="I14" s="570"/>
      <c r="J14" s="570"/>
      <c r="K14" s="571"/>
      <c r="L14" s="534" t="s">
        <v>143</v>
      </c>
      <c r="M14" s="587"/>
      <c r="N14" s="587"/>
      <c r="O14" s="587"/>
      <c r="P14" s="587"/>
      <c r="Q14" s="588"/>
      <c r="R14" s="547">
        <v>3752</v>
      </c>
      <c r="S14" s="548"/>
      <c r="T14" s="548"/>
      <c r="U14" s="548"/>
      <c r="V14" s="549"/>
      <c r="W14" s="551"/>
      <c r="X14" s="449"/>
      <c r="Y14" s="449"/>
      <c r="Z14" s="449"/>
      <c r="AA14" s="449"/>
      <c r="AB14" s="450"/>
      <c r="AC14" s="540">
        <v>23.3</v>
      </c>
      <c r="AD14" s="541"/>
      <c r="AE14" s="541"/>
      <c r="AF14" s="541"/>
      <c r="AG14" s="542"/>
      <c r="AH14" s="540">
        <v>23.1</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144</v>
      </c>
      <c r="CE14" s="498"/>
      <c r="CF14" s="498"/>
      <c r="CG14" s="498"/>
      <c r="CH14" s="498"/>
      <c r="CI14" s="498"/>
      <c r="CJ14" s="498"/>
      <c r="CK14" s="498"/>
      <c r="CL14" s="498"/>
      <c r="CM14" s="498"/>
      <c r="CN14" s="498"/>
      <c r="CO14" s="498"/>
      <c r="CP14" s="498"/>
      <c r="CQ14" s="498"/>
      <c r="CR14" s="498"/>
      <c r="CS14" s="499"/>
      <c r="CT14" s="557" t="s">
        <v>129</v>
      </c>
      <c r="CU14" s="558"/>
      <c r="CV14" s="558"/>
      <c r="CW14" s="558"/>
      <c r="CX14" s="558"/>
      <c r="CY14" s="558"/>
      <c r="CZ14" s="558"/>
      <c r="DA14" s="559"/>
      <c r="DB14" s="557" t="s">
        <v>145</v>
      </c>
      <c r="DC14" s="558"/>
      <c r="DD14" s="558"/>
      <c r="DE14" s="558"/>
      <c r="DF14" s="558"/>
      <c r="DG14" s="558"/>
      <c r="DH14" s="558"/>
      <c r="DI14" s="559"/>
    </row>
    <row r="15" spans="1:119" ht="18.75" customHeight="1" x14ac:dyDescent="0.15">
      <c r="A15" s="178"/>
      <c r="B15" s="569"/>
      <c r="C15" s="570"/>
      <c r="D15" s="570"/>
      <c r="E15" s="570"/>
      <c r="F15" s="570"/>
      <c r="G15" s="570"/>
      <c r="H15" s="570"/>
      <c r="I15" s="570"/>
      <c r="J15" s="570"/>
      <c r="K15" s="571"/>
      <c r="L15" s="187"/>
      <c r="M15" s="544" t="s">
        <v>146</v>
      </c>
      <c r="N15" s="545"/>
      <c r="O15" s="545"/>
      <c r="P15" s="545"/>
      <c r="Q15" s="546"/>
      <c r="R15" s="547">
        <v>3747</v>
      </c>
      <c r="S15" s="548"/>
      <c r="T15" s="548"/>
      <c r="U15" s="548"/>
      <c r="V15" s="549"/>
      <c r="W15" s="550" t="s">
        <v>147</v>
      </c>
      <c r="X15" s="446"/>
      <c r="Y15" s="446"/>
      <c r="Z15" s="446"/>
      <c r="AA15" s="446"/>
      <c r="AB15" s="447"/>
      <c r="AC15" s="413">
        <v>428</v>
      </c>
      <c r="AD15" s="414"/>
      <c r="AE15" s="414"/>
      <c r="AF15" s="414"/>
      <c r="AG15" s="415"/>
      <c r="AH15" s="413">
        <v>492</v>
      </c>
      <c r="AI15" s="414"/>
      <c r="AJ15" s="414"/>
      <c r="AK15" s="414"/>
      <c r="AL15" s="473"/>
      <c r="AM15" s="517"/>
      <c r="AN15" s="417"/>
      <c r="AO15" s="417"/>
      <c r="AP15" s="417"/>
      <c r="AQ15" s="417"/>
      <c r="AR15" s="417"/>
      <c r="AS15" s="417"/>
      <c r="AT15" s="418"/>
      <c r="AU15" s="518"/>
      <c r="AV15" s="519"/>
      <c r="AW15" s="519"/>
      <c r="AX15" s="519"/>
      <c r="AY15" s="486" t="s">
        <v>148</v>
      </c>
      <c r="AZ15" s="487"/>
      <c r="BA15" s="487"/>
      <c r="BB15" s="487"/>
      <c r="BC15" s="487"/>
      <c r="BD15" s="487"/>
      <c r="BE15" s="487"/>
      <c r="BF15" s="487"/>
      <c r="BG15" s="487"/>
      <c r="BH15" s="487"/>
      <c r="BI15" s="487"/>
      <c r="BJ15" s="487"/>
      <c r="BK15" s="487"/>
      <c r="BL15" s="487"/>
      <c r="BM15" s="488"/>
      <c r="BN15" s="489">
        <v>309091</v>
      </c>
      <c r="BO15" s="490"/>
      <c r="BP15" s="490"/>
      <c r="BQ15" s="490"/>
      <c r="BR15" s="490"/>
      <c r="BS15" s="490"/>
      <c r="BT15" s="490"/>
      <c r="BU15" s="491"/>
      <c r="BV15" s="489">
        <v>315121</v>
      </c>
      <c r="BW15" s="490"/>
      <c r="BX15" s="490"/>
      <c r="BY15" s="490"/>
      <c r="BZ15" s="490"/>
      <c r="CA15" s="490"/>
      <c r="CB15" s="490"/>
      <c r="CC15" s="491"/>
      <c r="CD15" s="560" t="s">
        <v>149</v>
      </c>
      <c r="CE15" s="561"/>
      <c r="CF15" s="561"/>
      <c r="CG15" s="561"/>
      <c r="CH15" s="561"/>
      <c r="CI15" s="561"/>
      <c r="CJ15" s="561"/>
      <c r="CK15" s="561"/>
      <c r="CL15" s="561"/>
      <c r="CM15" s="561"/>
      <c r="CN15" s="561"/>
      <c r="CO15" s="561"/>
      <c r="CP15" s="561"/>
      <c r="CQ15" s="561"/>
      <c r="CR15" s="561"/>
      <c r="CS15" s="56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9"/>
      <c r="C16" s="570"/>
      <c r="D16" s="570"/>
      <c r="E16" s="570"/>
      <c r="F16" s="570"/>
      <c r="G16" s="570"/>
      <c r="H16" s="570"/>
      <c r="I16" s="570"/>
      <c r="J16" s="570"/>
      <c r="K16" s="571"/>
      <c r="L16" s="534" t="s">
        <v>150</v>
      </c>
      <c r="M16" s="535"/>
      <c r="N16" s="535"/>
      <c r="O16" s="535"/>
      <c r="P16" s="535"/>
      <c r="Q16" s="536"/>
      <c r="R16" s="537" t="s">
        <v>151</v>
      </c>
      <c r="S16" s="538"/>
      <c r="T16" s="538"/>
      <c r="U16" s="538"/>
      <c r="V16" s="539"/>
      <c r="W16" s="551"/>
      <c r="X16" s="449"/>
      <c r="Y16" s="449"/>
      <c r="Z16" s="449"/>
      <c r="AA16" s="449"/>
      <c r="AB16" s="450"/>
      <c r="AC16" s="540">
        <v>22.9</v>
      </c>
      <c r="AD16" s="541"/>
      <c r="AE16" s="541"/>
      <c r="AF16" s="541"/>
      <c r="AG16" s="542"/>
      <c r="AH16" s="540">
        <v>24.6</v>
      </c>
      <c r="AI16" s="541"/>
      <c r="AJ16" s="541"/>
      <c r="AK16" s="541"/>
      <c r="AL16" s="543"/>
      <c r="AM16" s="517"/>
      <c r="AN16" s="417"/>
      <c r="AO16" s="417"/>
      <c r="AP16" s="417"/>
      <c r="AQ16" s="417"/>
      <c r="AR16" s="417"/>
      <c r="AS16" s="417"/>
      <c r="AT16" s="418"/>
      <c r="AU16" s="518"/>
      <c r="AV16" s="519"/>
      <c r="AW16" s="519"/>
      <c r="AX16" s="519"/>
      <c r="AY16" s="474" t="s">
        <v>152</v>
      </c>
      <c r="AZ16" s="475"/>
      <c r="BA16" s="475"/>
      <c r="BB16" s="475"/>
      <c r="BC16" s="475"/>
      <c r="BD16" s="475"/>
      <c r="BE16" s="475"/>
      <c r="BF16" s="475"/>
      <c r="BG16" s="475"/>
      <c r="BH16" s="475"/>
      <c r="BI16" s="475"/>
      <c r="BJ16" s="475"/>
      <c r="BK16" s="475"/>
      <c r="BL16" s="475"/>
      <c r="BM16" s="476"/>
      <c r="BN16" s="460">
        <v>2019372</v>
      </c>
      <c r="BO16" s="461"/>
      <c r="BP16" s="461"/>
      <c r="BQ16" s="461"/>
      <c r="BR16" s="461"/>
      <c r="BS16" s="461"/>
      <c r="BT16" s="461"/>
      <c r="BU16" s="462"/>
      <c r="BV16" s="460">
        <v>1827796</v>
      </c>
      <c r="BW16" s="461"/>
      <c r="BX16" s="461"/>
      <c r="BY16" s="461"/>
      <c r="BZ16" s="461"/>
      <c r="CA16" s="461"/>
      <c r="CB16" s="461"/>
      <c r="CC16" s="462"/>
      <c r="CD16" s="191"/>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
      <c r="A17" s="178"/>
      <c r="B17" s="572"/>
      <c r="C17" s="573"/>
      <c r="D17" s="573"/>
      <c r="E17" s="573"/>
      <c r="F17" s="573"/>
      <c r="G17" s="573"/>
      <c r="H17" s="573"/>
      <c r="I17" s="573"/>
      <c r="J17" s="573"/>
      <c r="K17" s="574"/>
      <c r="L17" s="192"/>
      <c r="M17" s="553" t="s">
        <v>153</v>
      </c>
      <c r="N17" s="554"/>
      <c r="O17" s="554"/>
      <c r="P17" s="554"/>
      <c r="Q17" s="555"/>
      <c r="R17" s="537" t="s">
        <v>151</v>
      </c>
      <c r="S17" s="538"/>
      <c r="T17" s="538"/>
      <c r="U17" s="538"/>
      <c r="V17" s="539"/>
      <c r="W17" s="550" t="s">
        <v>154</v>
      </c>
      <c r="X17" s="446"/>
      <c r="Y17" s="446"/>
      <c r="Z17" s="446"/>
      <c r="AA17" s="446"/>
      <c r="AB17" s="447"/>
      <c r="AC17" s="413">
        <v>1008</v>
      </c>
      <c r="AD17" s="414"/>
      <c r="AE17" s="414"/>
      <c r="AF17" s="414"/>
      <c r="AG17" s="415"/>
      <c r="AH17" s="413">
        <v>1043</v>
      </c>
      <c r="AI17" s="414"/>
      <c r="AJ17" s="414"/>
      <c r="AK17" s="414"/>
      <c r="AL17" s="473"/>
      <c r="AM17" s="517"/>
      <c r="AN17" s="417"/>
      <c r="AO17" s="417"/>
      <c r="AP17" s="417"/>
      <c r="AQ17" s="417"/>
      <c r="AR17" s="417"/>
      <c r="AS17" s="417"/>
      <c r="AT17" s="418"/>
      <c r="AU17" s="518"/>
      <c r="AV17" s="519"/>
      <c r="AW17" s="519"/>
      <c r="AX17" s="519"/>
      <c r="AY17" s="474" t="s">
        <v>155</v>
      </c>
      <c r="AZ17" s="475"/>
      <c r="BA17" s="475"/>
      <c r="BB17" s="475"/>
      <c r="BC17" s="475"/>
      <c r="BD17" s="475"/>
      <c r="BE17" s="475"/>
      <c r="BF17" s="475"/>
      <c r="BG17" s="475"/>
      <c r="BH17" s="475"/>
      <c r="BI17" s="475"/>
      <c r="BJ17" s="475"/>
      <c r="BK17" s="475"/>
      <c r="BL17" s="475"/>
      <c r="BM17" s="476"/>
      <c r="BN17" s="460">
        <v>375470</v>
      </c>
      <c r="BO17" s="461"/>
      <c r="BP17" s="461"/>
      <c r="BQ17" s="461"/>
      <c r="BR17" s="461"/>
      <c r="BS17" s="461"/>
      <c r="BT17" s="461"/>
      <c r="BU17" s="462"/>
      <c r="BV17" s="460">
        <v>384780</v>
      </c>
      <c r="BW17" s="461"/>
      <c r="BX17" s="461"/>
      <c r="BY17" s="461"/>
      <c r="BZ17" s="461"/>
      <c r="CA17" s="461"/>
      <c r="CB17" s="461"/>
      <c r="CC17" s="462"/>
      <c r="CD17" s="191"/>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
      <c r="A18" s="178"/>
      <c r="B18" s="510" t="s">
        <v>156</v>
      </c>
      <c r="C18" s="511"/>
      <c r="D18" s="511"/>
      <c r="E18" s="512"/>
      <c r="F18" s="512"/>
      <c r="G18" s="512"/>
      <c r="H18" s="512"/>
      <c r="I18" s="512"/>
      <c r="J18" s="512"/>
      <c r="K18" s="512"/>
      <c r="L18" s="513">
        <v>48.37</v>
      </c>
      <c r="M18" s="513"/>
      <c r="N18" s="513"/>
      <c r="O18" s="513"/>
      <c r="P18" s="513"/>
      <c r="Q18" s="513"/>
      <c r="R18" s="514"/>
      <c r="S18" s="514"/>
      <c r="T18" s="514"/>
      <c r="U18" s="514"/>
      <c r="V18" s="515"/>
      <c r="W18" s="531"/>
      <c r="X18" s="532"/>
      <c r="Y18" s="532"/>
      <c r="Z18" s="532"/>
      <c r="AA18" s="532"/>
      <c r="AB18" s="556"/>
      <c r="AC18" s="430">
        <v>53.8</v>
      </c>
      <c r="AD18" s="431"/>
      <c r="AE18" s="431"/>
      <c r="AF18" s="431"/>
      <c r="AG18" s="516"/>
      <c r="AH18" s="430">
        <v>52.2</v>
      </c>
      <c r="AI18" s="431"/>
      <c r="AJ18" s="431"/>
      <c r="AK18" s="431"/>
      <c r="AL18" s="432"/>
      <c r="AM18" s="517"/>
      <c r="AN18" s="417"/>
      <c r="AO18" s="417"/>
      <c r="AP18" s="417"/>
      <c r="AQ18" s="417"/>
      <c r="AR18" s="417"/>
      <c r="AS18" s="417"/>
      <c r="AT18" s="418"/>
      <c r="AU18" s="518"/>
      <c r="AV18" s="519"/>
      <c r="AW18" s="519"/>
      <c r="AX18" s="519"/>
      <c r="AY18" s="474" t="s">
        <v>157</v>
      </c>
      <c r="AZ18" s="475"/>
      <c r="BA18" s="475"/>
      <c r="BB18" s="475"/>
      <c r="BC18" s="475"/>
      <c r="BD18" s="475"/>
      <c r="BE18" s="475"/>
      <c r="BF18" s="475"/>
      <c r="BG18" s="475"/>
      <c r="BH18" s="475"/>
      <c r="BI18" s="475"/>
      <c r="BJ18" s="475"/>
      <c r="BK18" s="475"/>
      <c r="BL18" s="475"/>
      <c r="BM18" s="476"/>
      <c r="BN18" s="460">
        <v>1722870</v>
      </c>
      <c r="BO18" s="461"/>
      <c r="BP18" s="461"/>
      <c r="BQ18" s="461"/>
      <c r="BR18" s="461"/>
      <c r="BS18" s="461"/>
      <c r="BT18" s="461"/>
      <c r="BU18" s="462"/>
      <c r="BV18" s="460">
        <v>1753295</v>
      </c>
      <c r="BW18" s="461"/>
      <c r="BX18" s="461"/>
      <c r="BY18" s="461"/>
      <c r="BZ18" s="461"/>
      <c r="CA18" s="461"/>
      <c r="CB18" s="461"/>
      <c r="CC18" s="462"/>
      <c r="CD18" s="191"/>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
      <c r="A19" s="178"/>
      <c r="B19" s="510" t="s">
        <v>158</v>
      </c>
      <c r="C19" s="511"/>
      <c r="D19" s="511"/>
      <c r="E19" s="512"/>
      <c r="F19" s="512"/>
      <c r="G19" s="512"/>
      <c r="H19" s="512"/>
      <c r="I19" s="512"/>
      <c r="J19" s="512"/>
      <c r="K19" s="512"/>
      <c r="L19" s="520">
        <v>75</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159</v>
      </c>
      <c r="AZ19" s="475"/>
      <c r="BA19" s="475"/>
      <c r="BB19" s="475"/>
      <c r="BC19" s="475"/>
      <c r="BD19" s="475"/>
      <c r="BE19" s="475"/>
      <c r="BF19" s="475"/>
      <c r="BG19" s="475"/>
      <c r="BH19" s="475"/>
      <c r="BI19" s="475"/>
      <c r="BJ19" s="475"/>
      <c r="BK19" s="475"/>
      <c r="BL19" s="475"/>
      <c r="BM19" s="476"/>
      <c r="BN19" s="460">
        <v>2732941</v>
      </c>
      <c r="BO19" s="461"/>
      <c r="BP19" s="461"/>
      <c r="BQ19" s="461"/>
      <c r="BR19" s="461"/>
      <c r="BS19" s="461"/>
      <c r="BT19" s="461"/>
      <c r="BU19" s="462"/>
      <c r="BV19" s="460">
        <v>2474262</v>
      </c>
      <c r="BW19" s="461"/>
      <c r="BX19" s="461"/>
      <c r="BY19" s="461"/>
      <c r="BZ19" s="461"/>
      <c r="CA19" s="461"/>
      <c r="CB19" s="461"/>
      <c r="CC19" s="462"/>
      <c r="CD19" s="191"/>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
      <c r="A20" s="178"/>
      <c r="B20" s="510" t="s">
        <v>160</v>
      </c>
      <c r="C20" s="511"/>
      <c r="D20" s="511"/>
      <c r="E20" s="512"/>
      <c r="F20" s="512"/>
      <c r="G20" s="512"/>
      <c r="H20" s="512"/>
      <c r="I20" s="512"/>
      <c r="J20" s="512"/>
      <c r="K20" s="512"/>
      <c r="L20" s="520">
        <v>1401</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1"/>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
      <c r="A21" s="178"/>
      <c r="B21" s="507" t="s">
        <v>161</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1"/>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15">
      <c r="A22" s="178"/>
      <c r="B22" s="436" t="s">
        <v>162</v>
      </c>
      <c r="C22" s="437"/>
      <c r="D22" s="438"/>
      <c r="E22" s="445" t="s">
        <v>1</v>
      </c>
      <c r="F22" s="446"/>
      <c r="G22" s="446"/>
      <c r="H22" s="446"/>
      <c r="I22" s="446"/>
      <c r="J22" s="446"/>
      <c r="K22" s="447"/>
      <c r="L22" s="445" t="s">
        <v>163</v>
      </c>
      <c r="M22" s="446"/>
      <c r="N22" s="446"/>
      <c r="O22" s="446"/>
      <c r="P22" s="447"/>
      <c r="Q22" s="451" t="s">
        <v>164</v>
      </c>
      <c r="R22" s="452"/>
      <c r="S22" s="452"/>
      <c r="T22" s="452"/>
      <c r="U22" s="452"/>
      <c r="V22" s="453"/>
      <c r="W22" s="502" t="s">
        <v>165</v>
      </c>
      <c r="X22" s="437"/>
      <c r="Y22" s="438"/>
      <c r="Z22" s="445" t="s">
        <v>1</v>
      </c>
      <c r="AA22" s="446"/>
      <c r="AB22" s="446"/>
      <c r="AC22" s="446"/>
      <c r="AD22" s="446"/>
      <c r="AE22" s="446"/>
      <c r="AF22" s="446"/>
      <c r="AG22" s="447"/>
      <c r="AH22" s="463" t="s">
        <v>166</v>
      </c>
      <c r="AI22" s="446"/>
      <c r="AJ22" s="446"/>
      <c r="AK22" s="446"/>
      <c r="AL22" s="447"/>
      <c r="AM22" s="463" t="s">
        <v>167</v>
      </c>
      <c r="AN22" s="464"/>
      <c r="AO22" s="464"/>
      <c r="AP22" s="464"/>
      <c r="AQ22" s="464"/>
      <c r="AR22" s="465"/>
      <c r="AS22" s="451" t="s">
        <v>164</v>
      </c>
      <c r="AT22" s="452"/>
      <c r="AU22" s="452"/>
      <c r="AV22" s="452"/>
      <c r="AW22" s="452"/>
      <c r="AX22" s="469"/>
      <c r="AY22" s="486" t="s">
        <v>168</v>
      </c>
      <c r="AZ22" s="487"/>
      <c r="BA22" s="487"/>
      <c r="BB22" s="487"/>
      <c r="BC22" s="487"/>
      <c r="BD22" s="487"/>
      <c r="BE22" s="487"/>
      <c r="BF22" s="487"/>
      <c r="BG22" s="487"/>
      <c r="BH22" s="487"/>
      <c r="BI22" s="487"/>
      <c r="BJ22" s="487"/>
      <c r="BK22" s="487"/>
      <c r="BL22" s="487"/>
      <c r="BM22" s="488"/>
      <c r="BN22" s="489">
        <v>2877809</v>
      </c>
      <c r="BO22" s="490"/>
      <c r="BP22" s="490"/>
      <c r="BQ22" s="490"/>
      <c r="BR22" s="490"/>
      <c r="BS22" s="490"/>
      <c r="BT22" s="490"/>
      <c r="BU22" s="491"/>
      <c r="BV22" s="489">
        <v>2872426</v>
      </c>
      <c r="BW22" s="490"/>
      <c r="BX22" s="490"/>
      <c r="BY22" s="490"/>
      <c r="BZ22" s="490"/>
      <c r="CA22" s="490"/>
      <c r="CB22" s="490"/>
      <c r="CC22" s="491"/>
      <c r="CD22" s="191"/>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15">
      <c r="A23" s="178"/>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169</v>
      </c>
      <c r="AZ23" s="475"/>
      <c r="BA23" s="475"/>
      <c r="BB23" s="475"/>
      <c r="BC23" s="475"/>
      <c r="BD23" s="475"/>
      <c r="BE23" s="475"/>
      <c r="BF23" s="475"/>
      <c r="BG23" s="475"/>
      <c r="BH23" s="475"/>
      <c r="BI23" s="475"/>
      <c r="BJ23" s="475"/>
      <c r="BK23" s="475"/>
      <c r="BL23" s="475"/>
      <c r="BM23" s="476"/>
      <c r="BN23" s="460">
        <v>2809764</v>
      </c>
      <c r="BO23" s="461"/>
      <c r="BP23" s="461"/>
      <c r="BQ23" s="461"/>
      <c r="BR23" s="461"/>
      <c r="BS23" s="461"/>
      <c r="BT23" s="461"/>
      <c r="BU23" s="462"/>
      <c r="BV23" s="460">
        <v>2784980</v>
      </c>
      <c r="BW23" s="461"/>
      <c r="BX23" s="461"/>
      <c r="BY23" s="461"/>
      <c r="BZ23" s="461"/>
      <c r="CA23" s="461"/>
      <c r="CB23" s="461"/>
      <c r="CC23" s="462"/>
      <c r="CD23" s="191"/>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
      <c r="A24" s="178"/>
      <c r="B24" s="439"/>
      <c r="C24" s="440"/>
      <c r="D24" s="441"/>
      <c r="E24" s="416" t="s">
        <v>170</v>
      </c>
      <c r="F24" s="417"/>
      <c r="G24" s="417"/>
      <c r="H24" s="417"/>
      <c r="I24" s="417"/>
      <c r="J24" s="417"/>
      <c r="K24" s="418"/>
      <c r="L24" s="413">
        <v>1</v>
      </c>
      <c r="M24" s="414"/>
      <c r="N24" s="414"/>
      <c r="O24" s="414"/>
      <c r="P24" s="415"/>
      <c r="Q24" s="413">
        <v>7740</v>
      </c>
      <c r="R24" s="414"/>
      <c r="S24" s="414"/>
      <c r="T24" s="414"/>
      <c r="U24" s="414"/>
      <c r="V24" s="415"/>
      <c r="W24" s="503"/>
      <c r="X24" s="440"/>
      <c r="Y24" s="441"/>
      <c r="Z24" s="416" t="s">
        <v>171</v>
      </c>
      <c r="AA24" s="417"/>
      <c r="AB24" s="417"/>
      <c r="AC24" s="417"/>
      <c r="AD24" s="417"/>
      <c r="AE24" s="417"/>
      <c r="AF24" s="417"/>
      <c r="AG24" s="418"/>
      <c r="AH24" s="413">
        <v>59</v>
      </c>
      <c r="AI24" s="414"/>
      <c r="AJ24" s="414"/>
      <c r="AK24" s="414"/>
      <c r="AL24" s="415"/>
      <c r="AM24" s="413">
        <v>168445</v>
      </c>
      <c r="AN24" s="414"/>
      <c r="AO24" s="414"/>
      <c r="AP24" s="414"/>
      <c r="AQ24" s="414"/>
      <c r="AR24" s="415"/>
      <c r="AS24" s="413">
        <v>2855</v>
      </c>
      <c r="AT24" s="414"/>
      <c r="AU24" s="414"/>
      <c r="AV24" s="414"/>
      <c r="AW24" s="414"/>
      <c r="AX24" s="473"/>
      <c r="AY24" s="433" t="s">
        <v>172</v>
      </c>
      <c r="AZ24" s="434"/>
      <c r="BA24" s="434"/>
      <c r="BB24" s="434"/>
      <c r="BC24" s="434"/>
      <c r="BD24" s="434"/>
      <c r="BE24" s="434"/>
      <c r="BF24" s="434"/>
      <c r="BG24" s="434"/>
      <c r="BH24" s="434"/>
      <c r="BI24" s="434"/>
      <c r="BJ24" s="434"/>
      <c r="BK24" s="434"/>
      <c r="BL24" s="434"/>
      <c r="BM24" s="435"/>
      <c r="BN24" s="460">
        <v>1872563</v>
      </c>
      <c r="BO24" s="461"/>
      <c r="BP24" s="461"/>
      <c r="BQ24" s="461"/>
      <c r="BR24" s="461"/>
      <c r="BS24" s="461"/>
      <c r="BT24" s="461"/>
      <c r="BU24" s="462"/>
      <c r="BV24" s="460">
        <v>1822544</v>
      </c>
      <c r="BW24" s="461"/>
      <c r="BX24" s="461"/>
      <c r="BY24" s="461"/>
      <c r="BZ24" s="461"/>
      <c r="CA24" s="461"/>
      <c r="CB24" s="461"/>
      <c r="CC24" s="462"/>
      <c r="CD24" s="191"/>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15">
      <c r="A25" s="178"/>
      <c r="B25" s="439"/>
      <c r="C25" s="440"/>
      <c r="D25" s="441"/>
      <c r="E25" s="416" t="s">
        <v>173</v>
      </c>
      <c r="F25" s="417"/>
      <c r="G25" s="417"/>
      <c r="H25" s="417"/>
      <c r="I25" s="417"/>
      <c r="J25" s="417"/>
      <c r="K25" s="418"/>
      <c r="L25" s="413">
        <v>1</v>
      </c>
      <c r="M25" s="414"/>
      <c r="N25" s="414"/>
      <c r="O25" s="414"/>
      <c r="P25" s="415"/>
      <c r="Q25" s="413">
        <v>6010</v>
      </c>
      <c r="R25" s="414"/>
      <c r="S25" s="414"/>
      <c r="T25" s="414"/>
      <c r="U25" s="414"/>
      <c r="V25" s="415"/>
      <c r="W25" s="503"/>
      <c r="X25" s="440"/>
      <c r="Y25" s="441"/>
      <c r="Z25" s="416" t="s">
        <v>174</v>
      </c>
      <c r="AA25" s="417"/>
      <c r="AB25" s="417"/>
      <c r="AC25" s="417"/>
      <c r="AD25" s="417"/>
      <c r="AE25" s="417"/>
      <c r="AF25" s="417"/>
      <c r="AG25" s="418"/>
      <c r="AH25" s="413" t="s">
        <v>145</v>
      </c>
      <c r="AI25" s="414"/>
      <c r="AJ25" s="414"/>
      <c r="AK25" s="414"/>
      <c r="AL25" s="415"/>
      <c r="AM25" s="413" t="s">
        <v>175</v>
      </c>
      <c r="AN25" s="414"/>
      <c r="AO25" s="414"/>
      <c r="AP25" s="414"/>
      <c r="AQ25" s="414"/>
      <c r="AR25" s="415"/>
      <c r="AS25" s="413" t="s">
        <v>145</v>
      </c>
      <c r="AT25" s="414"/>
      <c r="AU25" s="414"/>
      <c r="AV25" s="414"/>
      <c r="AW25" s="414"/>
      <c r="AX25" s="473"/>
      <c r="AY25" s="486" t="s">
        <v>176</v>
      </c>
      <c r="AZ25" s="487"/>
      <c r="BA25" s="487"/>
      <c r="BB25" s="487"/>
      <c r="BC25" s="487"/>
      <c r="BD25" s="487"/>
      <c r="BE25" s="487"/>
      <c r="BF25" s="487"/>
      <c r="BG25" s="487"/>
      <c r="BH25" s="487"/>
      <c r="BI25" s="487"/>
      <c r="BJ25" s="487"/>
      <c r="BK25" s="487"/>
      <c r="BL25" s="487"/>
      <c r="BM25" s="488"/>
      <c r="BN25" s="489">
        <v>99766</v>
      </c>
      <c r="BO25" s="490"/>
      <c r="BP25" s="490"/>
      <c r="BQ25" s="490"/>
      <c r="BR25" s="490"/>
      <c r="BS25" s="490"/>
      <c r="BT25" s="490"/>
      <c r="BU25" s="491"/>
      <c r="BV25" s="489">
        <v>154292</v>
      </c>
      <c r="BW25" s="490"/>
      <c r="BX25" s="490"/>
      <c r="BY25" s="490"/>
      <c r="BZ25" s="490"/>
      <c r="CA25" s="490"/>
      <c r="CB25" s="490"/>
      <c r="CC25" s="491"/>
      <c r="CD25" s="191"/>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15">
      <c r="A26" s="178"/>
      <c r="B26" s="439"/>
      <c r="C26" s="440"/>
      <c r="D26" s="441"/>
      <c r="E26" s="416" t="s">
        <v>177</v>
      </c>
      <c r="F26" s="417"/>
      <c r="G26" s="417"/>
      <c r="H26" s="417"/>
      <c r="I26" s="417"/>
      <c r="J26" s="417"/>
      <c r="K26" s="418"/>
      <c r="L26" s="413">
        <v>1</v>
      </c>
      <c r="M26" s="414"/>
      <c r="N26" s="414"/>
      <c r="O26" s="414"/>
      <c r="P26" s="415"/>
      <c r="Q26" s="413">
        <v>5280</v>
      </c>
      <c r="R26" s="414"/>
      <c r="S26" s="414"/>
      <c r="T26" s="414"/>
      <c r="U26" s="414"/>
      <c r="V26" s="415"/>
      <c r="W26" s="503"/>
      <c r="X26" s="440"/>
      <c r="Y26" s="441"/>
      <c r="Z26" s="416" t="s">
        <v>178</v>
      </c>
      <c r="AA26" s="471"/>
      <c r="AB26" s="471"/>
      <c r="AC26" s="471"/>
      <c r="AD26" s="471"/>
      <c r="AE26" s="471"/>
      <c r="AF26" s="471"/>
      <c r="AG26" s="472"/>
      <c r="AH26" s="413" t="s">
        <v>175</v>
      </c>
      <c r="AI26" s="414"/>
      <c r="AJ26" s="414"/>
      <c r="AK26" s="414"/>
      <c r="AL26" s="415"/>
      <c r="AM26" s="413" t="s">
        <v>145</v>
      </c>
      <c r="AN26" s="414"/>
      <c r="AO26" s="414"/>
      <c r="AP26" s="414"/>
      <c r="AQ26" s="414"/>
      <c r="AR26" s="415"/>
      <c r="AS26" s="413" t="s">
        <v>128</v>
      </c>
      <c r="AT26" s="414"/>
      <c r="AU26" s="414"/>
      <c r="AV26" s="414"/>
      <c r="AW26" s="414"/>
      <c r="AX26" s="473"/>
      <c r="AY26" s="500" t="s">
        <v>179</v>
      </c>
      <c r="AZ26" s="420"/>
      <c r="BA26" s="420"/>
      <c r="BB26" s="420"/>
      <c r="BC26" s="420"/>
      <c r="BD26" s="420"/>
      <c r="BE26" s="420"/>
      <c r="BF26" s="420"/>
      <c r="BG26" s="420"/>
      <c r="BH26" s="420"/>
      <c r="BI26" s="420"/>
      <c r="BJ26" s="420"/>
      <c r="BK26" s="420"/>
      <c r="BL26" s="420"/>
      <c r="BM26" s="501"/>
      <c r="BN26" s="460" t="s">
        <v>175</v>
      </c>
      <c r="BO26" s="461"/>
      <c r="BP26" s="461"/>
      <c r="BQ26" s="461"/>
      <c r="BR26" s="461"/>
      <c r="BS26" s="461"/>
      <c r="BT26" s="461"/>
      <c r="BU26" s="462"/>
      <c r="BV26" s="460" t="s">
        <v>145</v>
      </c>
      <c r="BW26" s="461"/>
      <c r="BX26" s="461"/>
      <c r="BY26" s="461"/>
      <c r="BZ26" s="461"/>
      <c r="CA26" s="461"/>
      <c r="CB26" s="461"/>
      <c r="CC26" s="462"/>
      <c r="CD26" s="191"/>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
      <c r="A27" s="178"/>
      <c r="B27" s="439"/>
      <c r="C27" s="440"/>
      <c r="D27" s="441"/>
      <c r="E27" s="416" t="s">
        <v>180</v>
      </c>
      <c r="F27" s="417"/>
      <c r="G27" s="417"/>
      <c r="H27" s="417"/>
      <c r="I27" s="417"/>
      <c r="J27" s="417"/>
      <c r="K27" s="418"/>
      <c r="L27" s="413">
        <v>1</v>
      </c>
      <c r="M27" s="414"/>
      <c r="N27" s="414"/>
      <c r="O27" s="414"/>
      <c r="P27" s="415"/>
      <c r="Q27" s="413">
        <v>2980</v>
      </c>
      <c r="R27" s="414"/>
      <c r="S27" s="414"/>
      <c r="T27" s="414"/>
      <c r="U27" s="414"/>
      <c r="V27" s="415"/>
      <c r="W27" s="503"/>
      <c r="X27" s="440"/>
      <c r="Y27" s="441"/>
      <c r="Z27" s="416" t="s">
        <v>181</v>
      </c>
      <c r="AA27" s="417"/>
      <c r="AB27" s="417"/>
      <c r="AC27" s="417"/>
      <c r="AD27" s="417"/>
      <c r="AE27" s="417"/>
      <c r="AF27" s="417"/>
      <c r="AG27" s="418"/>
      <c r="AH27" s="413" t="s">
        <v>145</v>
      </c>
      <c r="AI27" s="414"/>
      <c r="AJ27" s="414"/>
      <c r="AK27" s="414"/>
      <c r="AL27" s="415"/>
      <c r="AM27" s="413" t="s">
        <v>145</v>
      </c>
      <c r="AN27" s="414"/>
      <c r="AO27" s="414"/>
      <c r="AP27" s="414"/>
      <c r="AQ27" s="414"/>
      <c r="AR27" s="415"/>
      <c r="AS27" s="413" t="s">
        <v>128</v>
      </c>
      <c r="AT27" s="414"/>
      <c r="AU27" s="414"/>
      <c r="AV27" s="414"/>
      <c r="AW27" s="414"/>
      <c r="AX27" s="473"/>
      <c r="AY27" s="497" t="s">
        <v>182</v>
      </c>
      <c r="AZ27" s="498"/>
      <c r="BA27" s="498"/>
      <c r="BB27" s="498"/>
      <c r="BC27" s="498"/>
      <c r="BD27" s="498"/>
      <c r="BE27" s="498"/>
      <c r="BF27" s="498"/>
      <c r="BG27" s="498"/>
      <c r="BH27" s="498"/>
      <c r="BI27" s="498"/>
      <c r="BJ27" s="498"/>
      <c r="BK27" s="498"/>
      <c r="BL27" s="498"/>
      <c r="BM27" s="499"/>
      <c r="BN27" s="494">
        <v>60000</v>
      </c>
      <c r="BO27" s="495"/>
      <c r="BP27" s="495"/>
      <c r="BQ27" s="495"/>
      <c r="BR27" s="495"/>
      <c r="BS27" s="495"/>
      <c r="BT27" s="495"/>
      <c r="BU27" s="496"/>
      <c r="BV27" s="494">
        <v>60000</v>
      </c>
      <c r="BW27" s="495"/>
      <c r="BX27" s="495"/>
      <c r="BY27" s="495"/>
      <c r="BZ27" s="495"/>
      <c r="CA27" s="495"/>
      <c r="CB27" s="495"/>
      <c r="CC27" s="496"/>
      <c r="CD27" s="193"/>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15">
      <c r="A28" s="178"/>
      <c r="B28" s="439"/>
      <c r="C28" s="440"/>
      <c r="D28" s="441"/>
      <c r="E28" s="416" t="s">
        <v>183</v>
      </c>
      <c r="F28" s="417"/>
      <c r="G28" s="417"/>
      <c r="H28" s="417"/>
      <c r="I28" s="417"/>
      <c r="J28" s="417"/>
      <c r="K28" s="418"/>
      <c r="L28" s="413">
        <v>1</v>
      </c>
      <c r="M28" s="414"/>
      <c r="N28" s="414"/>
      <c r="O28" s="414"/>
      <c r="P28" s="415"/>
      <c r="Q28" s="413">
        <v>2460</v>
      </c>
      <c r="R28" s="414"/>
      <c r="S28" s="414"/>
      <c r="T28" s="414"/>
      <c r="U28" s="414"/>
      <c r="V28" s="415"/>
      <c r="W28" s="503"/>
      <c r="X28" s="440"/>
      <c r="Y28" s="441"/>
      <c r="Z28" s="416" t="s">
        <v>184</v>
      </c>
      <c r="AA28" s="417"/>
      <c r="AB28" s="417"/>
      <c r="AC28" s="417"/>
      <c r="AD28" s="417"/>
      <c r="AE28" s="417"/>
      <c r="AF28" s="417"/>
      <c r="AG28" s="418"/>
      <c r="AH28" s="413" t="s">
        <v>175</v>
      </c>
      <c r="AI28" s="414"/>
      <c r="AJ28" s="414"/>
      <c r="AK28" s="414"/>
      <c r="AL28" s="415"/>
      <c r="AM28" s="413" t="s">
        <v>175</v>
      </c>
      <c r="AN28" s="414"/>
      <c r="AO28" s="414"/>
      <c r="AP28" s="414"/>
      <c r="AQ28" s="414"/>
      <c r="AR28" s="415"/>
      <c r="AS28" s="413" t="s">
        <v>128</v>
      </c>
      <c r="AT28" s="414"/>
      <c r="AU28" s="414"/>
      <c r="AV28" s="414"/>
      <c r="AW28" s="414"/>
      <c r="AX28" s="473"/>
      <c r="AY28" s="477" t="s">
        <v>185</v>
      </c>
      <c r="AZ28" s="478"/>
      <c r="BA28" s="478"/>
      <c r="BB28" s="479"/>
      <c r="BC28" s="486" t="s">
        <v>48</v>
      </c>
      <c r="BD28" s="487"/>
      <c r="BE28" s="487"/>
      <c r="BF28" s="487"/>
      <c r="BG28" s="487"/>
      <c r="BH28" s="487"/>
      <c r="BI28" s="487"/>
      <c r="BJ28" s="487"/>
      <c r="BK28" s="487"/>
      <c r="BL28" s="487"/>
      <c r="BM28" s="488"/>
      <c r="BN28" s="489">
        <v>945396</v>
      </c>
      <c r="BO28" s="490"/>
      <c r="BP28" s="490"/>
      <c r="BQ28" s="490"/>
      <c r="BR28" s="490"/>
      <c r="BS28" s="490"/>
      <c r="BT28" s="490"/>
      <c r="BU28" s="491"/>
      <c r="BV28" s="489">
        <v>844397</v>
      </c>
      <c r="BW28" s="490"/>
      <c r="BX28" s="490"/>
      <c r="BY28" s="490"/>
      <c r="BZ28" s="490"/>
      <c r="CA28" s="490"/>
      <c r="CB28" s="490"/>
      <c r="CC28" s="491"/>
      <c r="CD28" s="191"/>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15">
      <c r="A29" s="178"/>
      <c r="B29" s="439"/>
      <c r="C29" s="440"/>
      <c r="D29" s="441"/>
      <c r="E29" s="416" t="s">
        <v>186</v>
      </c>
      <c r="F29" s="417"/>
      <c r="G29" s="417"/>
      <c r="H29" s="417"/>
      <c r="I29" s="417"/>
      <c r="J29" s="417"/>
      <c r="K29" s="418"/>
      <c r="L29" s="413">
        <v>8</v>
      </c>
      <c r="M29" s="414"/>
      <c r="N29" s="414"/>
      <c r="O29" s="414"/>
      <c r="P29" s="415"/>
      <c r="Q29" s="413">
        <v>2250</v>
      </c>
      <c r="R29" s="414"/>
      <c r="S29" s="414"/>
      <c r="T29" s="414"/>
      <c r="U29" s="414"/>
      <c r="V29" s="415"/>
      <c r="W29" s="504"/>
      <c r="X29" s="505"/>
      <c r="Y29" s="506"/>
      <c r="Z29" s="416" t="s">
        <v>187</v>
      </c>
      <c r="AA29" s="417"/>
      <c r="AB29" s="417"/>
      <c r="AC29" s="417"/>
      <c r="AD29" s="417"/>
      <c r="AE29" s="417"/>
      <c r="AF29" s="417"/>
      <c r="AG29" s="418"/>
      <c r="AH29" s="413">
        <v>59</v>
      </c>
      <c r="AI29" s="414"/>
      <c r="AJ29" s="414"/>
      <c r="AK29" s="414"/>
      <c r="AL29" s="415"/>
      <c r="AM29" s="413">
        <v>168445</v>
      </c>
      <c r="AN29" s="414"/>
      <c r="AO29" s="414"/>
      <c r="AP29" s="414"/>
      <c r="AQ29" s="414"/>
      <c r="AR29" s="415"/>
      <c r="AS29" s="413">
        <v>2855</v>
      </c>
      <c r="AT29" s="414"/>
      <c r="AU29" s="414"/>
      <c r="AV29" s="414"/>
      <c r="AW29" s="414"/>
      <c r="AX29" s="473"/>
      <c r="AY29" s="480"/>
      <c r="AZ29" s="481"/>
      <c r="BA29" s="481"/>
      <c r="BB29" s="482"/>
      <c r="BC29" s="474" t="s">
        <v>188</v>
      </c>
      <c r="BD29" s="475"/>
      <c r="BE29" s="475"/>
      <c r="BF29" s="475"/>
      <c r="BG29" s="475"/>
      <c r="BH29" s="475"/>
      <c r="BI29" s="475"/>
      <c r="BJ29" s="475"/>
      <c r="BK29" s="475"/>
      <c r="BL29" s="475"/>
      <c r="BM29" s="476"/>
      <c r="BN29" s="460">
        <v>60928</v>
      </c>
      <c r="BO29" s="461"/>
      <c r="BP29" s="461"/>
      <c r="BQ29" s="461"/>
      <c r="BR29" s="461"/>
      <c r="BS29" s="461"/>
      <c r="BT29" s="461"/>
      <c r="BU29" s="462"/>
      <c r="BV29" s="460">
        <v>42725</v>
      </c>
      <c r="BW29" s="461"/>
      <c r="BX29" s="461"/>
      <c r="BY29" s="461"/>
      <c r="BZ29" s="461"/>
      <c r="CA29" s="461"/>
      <c r="CB29" s="461"/>
      <c r="CC29" s="462"/>
      <c r="CD29" s="193"/>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
      <c r="A30" s="178"/>
      <c r="B30" s="442"/>
      <c r="C30" s="443"/>
      <c r="D30" s="444"/>
      <c r="E30" s="421"/>
      <c r="F30" s="422"/>
      <c r="G30" s="422"/>
      <c r="H30" s="422"/>
      <c r="I30" s="422"/>
      <c r="J30" s="422"/>
      <c r="K30" s="423"/>
      <c r="L30" s="424"/>
      <c r="M30" s="425"/>
      <c r="N30" s="425"/>
      <c r="O30" s="425"/>
      <c r="P30" s="426"/>
      <c r="Q30" s="424"/>
      <c r="R30" s="425"/>
      <c r="S30" s="425"/>
      <c r="T30" s="425"/>
      <c r="U30" s="425"/>
      <c r="V30" s="426"/>
      <c r="W30" s="427" t="s">
        <v>189</v>
      </c>
      <c r="X30" s="428"/>
      <c r="Y30" s="428"/>
      <c r="Z30" s="428"/>
      <c r="AA30" s="428"/>
      <c r="AB30" s="428"/>
      <c r="AC30" s="428"/>
      <c r="AD30" s="428"/>
      <c r="AE30" s="428"/>
      <c r="AF30" s="428"/>
      <c r="AG30" s="429"/>
      <c r="AH30" s="430">
        <v>91.9</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50</v>
      </c>
      <c r="BD30" s="434"/>
      <c r="BE30" s="434"/>
      <c r="BF30" s="434"/>
      <c r="BG30" s="434"/>
      <c r="BH30" s="434"/>
      <c r="BI30" s="434"/>
      <c r="BJ30" s="434"/>
      <c r="BK30" s="434"/>
      <c r="BL30" s="434"/>
      <c r="BM30" s="435"/>
      <c r="BN30" s="494">
        <v>1080501</v>
      </c>
      <c r="BO30" s="495"/>
      <c r="BP30" s="495"/>
      <c r="BQ30" s="495"/>
      <c r="BR30" s="495"/>
      <c r="BS30" s="495"/>
      <c r="BT30" s="495"/>
      <c r="BU30" s="496"/>
      <c r="BV30" s="494">
        <v>1012692</v>
      </c>
      <c r="BW30" s="495"/>
      <c r="BX30" s="495"/>
      <c r="BY30" s="495"/>
      <c r="BZ30" s="495"/>
      <c r="CA30" s="495"/>
      <c r="CB30" s="495"/>
      <c r="CC30" s="49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9" t="s">
        <v>190</v>
      </c>
      <c r="D32" s="419"/>
      <c r="E32" s="419"/>
      <c r="F32" s="419"/>
      <c r="G32" s="419"/>
      <c r="H32" s="419"/>
      <c r="I32" s="419"/>
      <c r="J32" s="419"/>
      <c r="K32" s="419"/>
      <c r="L32" s="419"/>
      <c r="M32" s="419"/>
      <c r="N32" s="419"/>
      <c r="O32" s="419"/>
      <c r="P32" s="419"/>
      <c r="Q32" s="419"/>
      <c r="R32" s="419"/>
      <c r="S32" s="419"/>
      <c r="U32" s="420" t="s">
        <v>191</v>
      </c>
      <c r="V32" s="420"/>
      <c r="W32" s="420"/>
      <c r="X32" s="420"/>
      <c r="Y32" s="420"/>
      <c r="Z32" s="420"/>
      <c r="AA32" s="420"/>
      <c r="AB32" s="420"/>
      <c r="AC32" s="420"/>
      <c r="AD32" s="420"/>
      <c r="AE32" s="420"/>
      <c r="AF32" s="420"/>
      <c r="AG32" s="420"/>
      <c r="AH32" s="420"/>
      <c r="AI32" s="420"/>
      <c r="AJ32" s="420"/>
      <c r="AK32" s="420"/>
      <c r="AM32" s="420" t="s">
        <v>192</v>
      </c>
      <c r="AN32" s="420"/>
      <c r="AO32" s="420"/>
      <c r="AP32" s="420"/>
      <c r="AQ32" s="420"/>
      <c r="AR32" s="420"/>
      <c r="AS32" s="420"/>
      <c r="AT32" s="420"/>
      <c r="AU32" s="420"/>
      <c r="AV32" s="420"/>
      <c r="AW32" s="420"/>
      <c r="AX32" s="420"/>
      <c r="AY32" s="420"/>
      <c r="AZ32" s="420"/>
      <c r="BA32" s="420"/>
      <c r="BB32" s="420"/>
      <c r="BC32" s="420"/>
      <c r="BE32" s="420" t="s">
        <v>193</v>
      </c>
      <c r="BF32" s="420"/>
      <c r="BG32" s="420"/>
      <c r="BH32" s="420"/>
      <c r="BI32" s="420"/>
      <c r="BJ32" s="420"/>
      <c r="BK32" s="420"/>
      <c r="BL32" s="420"/>
      <c r="BM32" s="420"/>
      <c r="BN32" s="420"/>
      <c r="BO32" s="420"/>
      <c r="BP32" s="420"/>
      <c r="BQ32" s="420"/>
      <c r="BR32" s="420"/>
      <c r="BS32" s="420"/>
      <c r="BT32" s="420"/>
      <c r="BU32" s="420"/>
      <c r="BW32" s="420" t="s">
        <v>194</v>
      </c>
      <c r="BX32" s="420"/>
      <c r="BY32" s="420"/>
      <c r="BZ32" s="420"/>
      <c r="CA32" s="420"/>
      <c r="CB32" s="420"/>
      <c r="CC32" s="420"/>
      <c r="CD32" s="420"/>
      <c r="CE32" s="420"/>
      <c r="CF32" s="420"/>
      <c r="CG32" s="420"/>
      <c r="CH32" s="420"/>
      <c r="CI32" s="420"/>
      <c r="CJ32" s="420"/>
      <c r="CK32" s="420"/>
      <c r="CL32" s="420"/>
      <c r="CM32" s="420"/>
      <c r="CO32" s="420" t="s">
        <v>195</v>
      </c>
      <c r="CP32" s="420"/>
      <c r="CQ32" s="420"/>
      <c r="CR32" s="420"/>
      <c r="CS32" s="420"/>
      <c r="CT32" s="420"/>
      <c r="CU32" s="420"/>
      <c r="CV32" s="420"/>
      <c r="CW32" s="420"/>
      <c r="CX32" s="420"/>
      <c r="CY32" s="420"/>
      <c r="CZ32" s="420"/>
      <c r="DA32" s="420"/>
      <c r="DB32" s="420"/>
      <c r="DC32" s="420"/>
      <c r="DD32" s="420"/>
      <c r="DE32" s="420"/>
      <c r="DI32" s="201"/>
    </row>
    <row r="33" spans="1:113" ht="13.5" customHeight="1" x14ac:dyDescent="0.15">
      <c r="A33" s="178"/>
      <c r="B33" s="202"/>
      <c r="C33" s="412" t="s">
        <v>196</v>
      </c>
      <c r="D33" s="412"/>
      <c r="E33" s="411" t="s">
        <v>197</v>
      </c>
      <c r="F33" s="411"/>
      <c r="G33" s="411"/>
      <c r="H33" s="411"/>
      <c r="I33" s="411"/>
      <c r="J33" s="411"/>
      <c r="K33" s="411"/>
      <c r="L33" s="411"/>
      <c r="M33" s="411"/>
      <c r="N33" s="411"/>
      <c r="O33" s="411"/>
      <c r="P33" s="411"/>
      <c r="Q33" s="411"/>
      <c r="R33" s="411"/>
      <c r="S33" s="411"/>
      <c r="T33" s="203"/>
      <c r="U33" s="412" t="s">
        <v>198</v>
      </c>
      <c r="V33" s="412"/>
      <c r="W33" s="411" t="s">
        <v>199</v>
      </c>
      <c r="X33" s="411"/>
      <c r="Y33" s="411"/>
      <c r="Z33" s="411"/>
      <c r="AA33" s="411"/>
      <c r="AB33" s="411"/>
      <c r="AC33" s="411"/>
      <c r="AD33" s="411"/>
      <c r="AE33" s="411"/>
      <c r="AF33" s="411"/>
      <c r="AG33" s="411"/>
      <c r="AH33" s="411"/>
      <c r="AI33" s="411"/>
      <c r="AJ33" s="411"/>
      <c r="AK33" s="411"/>
      <c r="AL33" s="203"/>
      <c r="AM33" s="412" t="s">
        <v>196</v>
      </c>
      <c r="AN33" s="412"/>
      <c r="AO33" s="411" t="s">
        <v>200</v>
      </c>
      <c r="AP33" s="411"/>
      <c r="AQ33" s="411"/>
      <c r="AR33" s="411"/>
      <c r="AS33" s="411"/>
      <c r="AT33" s="411"/>
      <c r="AU33" s="411"/>
      <c r="AV33" s="411"/>
      <c r="AW33" s="411"/>
      <c r="AX33" s="411"/>
      <c r="AY33" s="411"/>
      <c r="AZ33" s="411"/>
      <c r="BA33" s="411"/>
      <c r="BB33" s="411"/>
      <c r="BC33" s="411"/>
      <c r="BD33" s="204"/>
      <c r="BE33" s="411" t="s">
        <v>201</v>
      </c>
      <c r="BF33" s="411"/>
      <c r="BG33" s="411" t="s">
        <v>202</v>
      </c>
      <c r="BH33" s="411"/>
      <c r="BI33" s="411"/>
      <c r="BJ33" s="411"/>
      <c r="BK33" s="411"/>
      <c r="BL33" s="411"/>
      <c r="BM33" s="411"/>
      <c r="BN33" s="411"/>
      <c r="BO33" s="411"/>
      <c r="BP33" s="411"/>
      <c r="BQ33" s="411"/>
      <c r="BR33" s="411"/>
      <c r="BS33" s="411"/>
      <c r="BT33" s="411"/>
      <c r="BU33" s="411"/>
      <c r="BV33" s="204"/>
      <c r="BW33" s="412" t="s">
        <v>201</v>
      </c>
      <c r="BX33" s="412"/>
      <c r="BY33" s="411" t="s">
        <v>203</v>
      </c>
      <c r="BZ33" s="411"/>
      <c r="CA33" s="411"/>
      <c r="CB33" s="411"/>
      <c r="CC33" s="411"/>
      <c r="CD33" s="411"/>
      <c r="CE33" s="411"/>
      <c r="CF33" s="411"/>
      <c r="CG33" s="411"/>
      <c r="CH33" s="411"/>
      <c r="CI33" s="411"/>
      <c r="CJ33" s="411"/>
      <c r="CK33" s="411"/>
      <c r="CL33" s="411"/>
      <c r="CM33" s="411"/>
      <c r="CN33" s="203"/>
      <c r="CO33" s="412" t="s">
        <v>196</v>
      </c>
      <c r="CP33" s="412"/>
      <c r="CQ33" s="411" t="s">
        <v>204</v>
      </c>
      <c r="CR33" s="411"/>
      <c r="CS33" s="411"/>
      <c r="CT33" s="411"/>
      <c r="CU33" s="411"/>
      <c r="CV33" s="411"/>
      <c r="CW33" s="411"/>
      <c r="CX33" s="411"/>
      <c r="CY33" s="411"/>
      <c r="CZ33" s="411"/>
      <c r="DA33" s="411"/>
      <c r="DB33" s="411"/>
      <c r="DC33" s="411"/>
      <c r="DD33" s="411"/>
      <c r="DE33" s="411"/>
      <c r="DF33" s="203"/>
      <c r="DG33" s="410" t="s">
        <v>205</v>
      </c>
      <c r="DH33" s="410"/>
      <c r="DI33" s="205"/>
    </row>
    <row r="34" spans="1:113" ht="32.25" customHeight="1" x14ac:dyDescent="0.15">
      <c r="A34" s="178"/>
      <c r="B34" s="202"/>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8"/>
      <c r="U34" s="408">
        <f>IF(W34="","",MAX(C34:D43)+1)</f>
        <v>2</v>
      </c>
      <c r="V34" s="408"/>
      <c r="W34" s="409" t="str">
        <f>IF('各会計、関係団体の財政状況及び健全化判断比率'!B28="","",'各会計、関係団体の財政状況及び健全化判断比率'!B28)</f>
        <v>国民健康保険特別会計</v>
      </c>
      <c r="X34" s="409"/>
      <c r="Y34" s="409"/>
      <c r="Z34" s="409"/>
      <c r="AA34" s="409"/>
      <c r="AB34" s="409"/>
      <c r="AC34" s="409"/>
      <c r="AD34" s="409"/>
      <c r="AE34" s="409"/>
      <c r="AF34" s="409"/>
      <c r="AG34" s="409"/>
      <c r="AH34" s="409"/>
      <c r="AI34" s="409"/>
      <c r="AJ34" s="409"/>
      <c r="AK34" s="409"/>
      <c r="AL34" s="178"/>
      <c r="AM34" s="408">
        <f>IF(AO34="","",MAX(C34:D43,U34:V43)+1)</f>
        <v>5</v>
      </c>
      <c r="AN34" s="408"/>
      <c r="AO34" s="409" t="str">
        <f>IF('各会計、関係団体の財政状況及び健全化判断比率'!B31="","",'各会計、関係団体の財政状況及び健全化判断比率'!B31)</f>
        <v>水道事業会計</v>
      </c>
      <c r="AP34" s="409"/>
      <c r="AQ34" s="409"/>
      <c r="AR34" s="409"/>
      <c r="AS34" s="409"/>
      <c r="AT34" s="409"/>
      <c r="AU34" s="409"/>
      <c r="AV34" s="409"/>
      <c r="AW34" s="409"/>
      <c r="AX34" s="409"/>
      <c r="AY34" s="409"/>
      <c r="AZ34" s="409"/>
      <c r="BA34" s="409"/>
      <c r="BB34" s="409"/>
      <c r="BC34" s="409"/>
      <c r="BD34" s="178"/>
      <c r="BE34" s="408">
        <f>IF(BG34="","",MAX(C34:D43,U34:V43,AM34:AN43)+1)</f>
        <v>6</v>
      </c>
      <c r="BF34" s="408"/>
      <c r="BG34" s="409" t="str">
        <f>IF('各会計、関係団体の財政状況及び健全化判断比率'!B32="","",'各会計、関係団体の財政状況及び健全化判断比率'!B32)</f>
        <v>下水道事業特別会計</v>
      </c>
      <c r="BH34" s="409"/>
      <c r="BI34" s="409"/>
      <c r="BJ34" s="409"/>
      <c r="BK34" s="409"/>
      <c r="BL34" s="409"/>
      <c r="BM34" s="409"/>
      <c r="BN34" s="409"/>
      <c r="BO34" s="409"/>
      <c r="BP34" s="409"/>
      <c r="BQ34" s="409"/>
      <c r="BR34" s="409"/>
      <c r="BS34" s="409"/>
      <c r="BT34" s="409"/>
      <c r="BU34" s="409"/>
      <c r="BV34" s="178"/>
      <c r="BW34" s="408">
        <f>IF(BY34="","",MAX(C34:D43,U34:V43,AM34:AN43,BE34:BF43)+1)</f>
        <v>7</v>
      </c>
      <c r="BX34" s="408"/>
      <c r="BY34" s="409" t="str">
        <f>IF('各会計、関係団体の財政状況及び健全化判断比率'!B68="","",'各会計、関係団体の財政状況及び健全化判断比率'!B68)</f>
        <v>熊本県市町村総合事務組合</v>
      </c>
      <c r="BZ34" s="409"/>
      <c r="CA34" s="409"/>
      <c r="CB34" s="409"/>
      <c r="CC34" s="409"/>
      <c r="CD34" s="409"/>
      <c r="CE34" s="409"/>
      <c r="CF34" s="409"/>
      <c r="CG34" s="409"/>
      <c r="CH34" s="409"/>
      <c r="CI34" s="409"/>
      <c r="CJ34" s="409"/>
      <c r="CK34" s="409"/>
      <c r="CL34" s="409"/>
      <c r="CM34" s="409"/>
      <c r="CN34" s="178"/>
      <c r="CO34" s="408">
        <f>IF(CQ34="","",MAX(C34:D43,U34:V43,AM34:AN43,BE34:BF43,BW34:BX43)+1)</f>
        <v>13</v>
      </c>
      <c r="CP34" s="408"/>
      <c r="CQ34" s="409" t="str">
        <f>IF('各会計、関係団体の財政状況及び健全化判断比率'!BS7="","",'各会計、関係団体の財政状況及び健全化判断比率'!BS7)</f>
        <v>ゆのまえ湯楽里株式会社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5"/>
    </row>
    <row r="35" spans="1:113" ht="32.25" customHeight="1" x14ac:dyDescent="0.15">
      <c r="A35" s="178"/>
      <c r="B35" s="202"/>
      <c r="C35" s="408" t="str">
        <f>IF(E35="","",C34+1)</f>
        <v/>
      </c>
      <c r="D35" s="408"/>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78"/>
      <c r="U35" s="408">
        <f>IF(W35="","",U34+1)</f>
        <v>3</v>
      </c>
      <c r="V35" s="408"/>
      <c r="W35" s="409" t="str">
        <f>IF('各会計、関係団体の財政状況及び健全化判断比率'!B29="","",'各会計、関係団体の財政状況及び健全化判断比率'!B29)</f>
        <v>介護保険特別会計</v>
      </c>
      <c r="X35" s="409"/>
      <c r="Y35" s="409"/>
      <c r="Z35" s="409"/>
      <c r="AA35" s="409"/>
      <c r="AB35" s="409"/>
      <c r="AC35" s="409"/>
      <c r="AD35" s="409"/>
      <c r="AE35" s="409"/>
      <c r="AF35" s="409"/>
      <c r="AG35" s="409"/>
      <c r="AH35" s="409"/>
      <c r="AI35" s="409"/>
      <c r="AJ35" s="409"/>
      <c r="AK35" s="409"/>
      <c r="AL35" s="178"/>
      <c r="AM35" s="408" t="str">
        <f t="shared" ref="AM35:AM43" si="0">IF(AO35="","",AM34+1)</f>
        <v/>
      </c>
      <c r="AN35" s="408"/>
      <c r="AO35" s="409"/>
      <c r="AP35" s="409"/>
      <c r="AQ35" s="409"/>
      <c r="AR35" s="409"/>
      <c r="AS35" s="409"/>
      <c r="AT35" s="409"/>
      <c r="AU35" s="409"/>
      <c r="AV35" s="409"/>
      <c r="AW35" s="409"/>
      <c r="AX35" s="409"/>
      <c r="AY35" s="409"/>
      <c r="AZ35" s="409"/>
      <c r="BA35" s="409"/>
      <c r="BB35" s="409"/>
      <c r="BC35" s="409"/>
      <c r="BD35" s="178"/>
      <c r="BE35" s="408" t="str">
        <f t="shared" ref="BE35:BE43" si="1">IF(BG35="","",BE34+1)</f>
        <v/>
      </c>
      <c r="BF35" s="408"/>
      <c r="BG35" s="409"/>
      <c r="BH35" s="409"/>
      <c r="BI35" s="409"/>
      <c r="BJ35" s="409"/>
      <c r="BK35" s="409"/>
      <c r="BL35" s="409"/>
      <c r="BM35" s="409"/>
      <c r="BN35" s="409"/>
      <c r="BO35" s="409"/>
      <c r="BP35" s="409"/>
      <c r="BQ35" s="409"/>
      <c r="BR35" s="409"/>
      <c r="BS35" s="409"/>
      <c r="BT35" s="409"/>
      <c r="BU35" s="409"/>
      <c r="BV35" s="178"/>
      <c r="BW35" s="408">
        <f t="shared" ref="BW35:BW43" si="2">IF(BY35="","",BW34+1)</f>
        <v>8</v>
      </c>
      <c r="BX35" s="408"/>
      <c r="BY35" s="409" t="str">
        <f>IF('各会計、関係団体の財政状況及び健全化判断比率'!B69="","",'各会計、関係団体の財政状況及び健全化判断比率'!B69)</f>
        <v>球磨郡公立多良木病院企業団</v>
      </c>
      <c r="BZ35" s="409"/>
      <c r="CA35" s="409"/>
      <c r="CB35" s="409"/>
      <c r="CC35" s="409"/>
      <c r="CD35" s="409"/>
      <c r="CE35" s="409"/>
      <c r="CF35" s="409"/>
      <c r="CG35" s="409"/>
      <c r="CH35" s="409"/>
      <c r="CI35" s="409"/>
      <c r="CJ35" s="409"/>
      <c r="CK35" s="409"/>
      <c r="CL35" s="409"/>
      <c r="CM35" s="409"/>
      <c r="CN35" s="178"/>
      <c r="CO35" s="408">
        <f t="shared" ref="CO35:CO43" si="3">IF(CQ35="","",CO34+1)</f>
        <v>14</v>
      </c>
      <c r="CP35" s="408"/>
      <c r="CQ35" s="409" t="str">
        <f>IF('各会計、関係団体の財政状況及び健全化判断比率'!BS8="","",'各会計、関係団体の財政状況及び健全化判断比率'!BS8)</f>
        <v>球磨プレカット株式会社</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5"/>
    </row>
    <row r="36" spans="1:113" ht="32.25" customHeight="1" x14ac:dyDescent="0.15">
      <c r="A36" s="178"/>
      <c r="B36" s="202"/>
      <c r="C36" s="408" t="str">
        <f>IF(E36="","",C35+1)</f>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78"/>
      <c r="U36" s="408">
        <f t="shared" ref="U36:U43" si="4">IF(W36="","",U35+1)</f>
        <v>4</v>
      </c>
      <c r="V36" s="408"/>
      <c r="W36" s="409" t="str">
        <f>IF('各会計、関係団体の財政状況及び健全化判断比率'!B30="","",'各会計、関係団体の財政状況及び健全化判断比率'!B30)</f>
        <v>後期高齢者医療保険特別会計</v>
      </c>
      <c r="X36" s="409"/>
      <c r="Y36" s="409"/>
      <c r="Z36" s="409"/>
      <c r="AA36" s="409"/>
      <c r="AB36" s="409"/>
      <c r="AC36" s="409"/>
      <c r="AD36" s="409"/>
      <c r="AE36" s="409"/>
      <c r="AF36" s="409"/>
      <c r="AG36" s="409"/>
      <c r="AH36" s="409"/>
      <c r="AI36" s="409"/>
      <c r="AJ36" s="409"/>
      <c r="AK36" s="409"/>
      <c r="AL36" s="178"/>
      <c r="AM36" s="408" t="str">
        <f t="shared" si="0"/>
        <v/>
      </c>
      <c r="AN36" s="408"/>
      <c r="AO36" s="409"/>
      <c r="AP36" s="409"/>
      <c r="AQ36" s="409"/>
      <c r="AR36" s="409"/>
      <c r="AS36" s="409"/>
      <c r="AT36" s="409"/>
      <c r="AU36" s="409"/>
      <c r="AV36" s="409"/>
      <c r="AW36" s="409"/>
      <c r="AX36" s="409"/>
      <c r="AY36" s="409"/>
      <c r="AZ36" s="409"/>
      <c r="BA36" s="409"/>
      <c r="BB36" s="409"/>
      <c r="BC36" s="409"/>
      <c r="BD36" s="178"/>
      <c r="BE36" s="408" t="str">
        <f t="shared" si="1"/>
        <v/>
      </c>
      <c r="BF36" s="408"/>
      <c r="BG36" s="409"/>
      <c r="BH36" s="409"/>
      <c r="BI36" s="409"/>
      <c r="BJ36" s="409"/>
      <c r="BK36" s="409"/>
      <c r="BL36" s="409"/>
      <c r="BM36" s="409"/>
      <c r="BN36" s="409"/>
      <c r="BO36" s="409"/>
      <c r="BP36" s="409"/>
      <c r="BQ36" s="409"/>
      <c r="BR36" s="409"/>
      <c r="BS36" s="409"/>
      <c r="BT36" s="409"/>
      <c r="BU36" s="409"/>
      <c r="BV36" s="178"/>
      <c r="BW36" s="408">
        <f t="shared" si="2"/>
        <v>9</v>
      </c>
      <c r="BX36" s="408"/>
      <c r="BY36" s="409" t="str">
        <f>IF('各会計、関係団体の財政状況及び健全化判断比率'!B70="","",'各会計、関係団体の財政状況及び健全化判断比率'!B70)</f>
        <v>上球磨消防組合</v>
      </c>
      <c r="BZ36" s="409"/>
      <c r="CA36" s="409"/>
      <c r="CB36" s="409"/>
      <c r="CC36" s="409"/>
      <c r="CD36" s="409"/>
      <c r="CE36" s="409"/>
      <c r="CF36" s="409"/>
      <c r="CG36" s="409"/>
      <c r="CH36" s="409"/>
      <c r="CI36" s="409"/>
      <c r="CJ36" s="409"/>
      <c r="CK36" s="409"/>
      <c r="CL36" s="409"/>
      <c r="CM36" s="409"/>
      <c r="CN36" s="178"/>
      <c r="CO36" s="408">
        <f t="shared" si="3"/>
        <v>15</v>
      </c>
      <c r="CP36" s="408"/>
      <c r="CQ36" s="409" t="str">
        <f>IF('各会計、関係団体の財政状況及び健全化判断比率'!BS9="","",'各会計、関係団体の財政状況及び健全化判断比率'!BS9)</f>
        <v>湯前町農業公社</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5"/>
    </row>
    <row r="37" spans="1:113" ht="32.25" customHeight="1" x14ac:dyDescent="0.15">
      <c r="A37" s="178"/>
      <c r="B37" s="202"/>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8"/>
      <c r="U37" s="408" t="str">
        <f t="shared" si="4"/>
        <v/>
      </c>
      <c r="V37" s="408"/>
      <c r="W37" s="409"/>
      <c r="X37" s="409"/>
      <c r="Y37" s="409"/>
      <c r="Z37" s="409"/>
      <c r="AA37" s="409"/>
      <c r="AB37" s="409"/>
      <c r="AC37" s="409"/>
      <c r="AD37" s="409"/>
      <c r="AE37" s="409"/>
      <c r="AF37" s="409"/>
      <c r="AG37" s="409"/>
      <c r="AH37" s="409"/>
      <c r="AI37" s="409"/>
      <c r="AJ37" s="409"/>
      <c r="AK37" s="409"/>
      <c r="AL37" s="178"/>
      <c r="AM37" s="408" t="str">
        <f t="shared" si="0"/>
        <v/>
      </c>
      <c r="AN37" s="408"/>
      <c r="AO37" s="409"/>
      <c r="AP37" s="409"/>
      <c r="AQ37" s="409"/>
      <c r="AR37" s="409"/>
      <c r="AS37" s="409"/>
      <c r="AT37" s="409"/>
      <c r="AU37" s="409"/>
      <c r="AV37" s="409"/>
      <c r="AW37" s="409"/>
      <c r="AX37" s="409"/>
      <c r="AY37" s="409"/>
      <c r="AZ37" s="409"/>
      <c r="BA37" s="409"/>
      <c r="BB37" s="409"/>
      <c r="BC37" s="409"/>
      <c r="BD37" s="178"/>
      <c r="BE37" s="408" t="str">
        <f t="shared" si="1"/>
        <v/>
      </c>
      <c r="BF37" s="408"/>
      <c r="BG37" s="409"/>
      <c r="BH37" s="409"/>
      <c r="BI37" s="409"/>
      <c r="BJ37" s="409"/>
      <c r="BK37" s="409"/>
      <c r="BL37" s="409"/>
      <c r="BM37" s="409"/>
      <c r="BN37" s="409"/>
      <c r="BO37" s="409"/>
      <c r="BP37" s="409"/>
      <c r="BQ37" s="409"/>
      <c r="BR37" s="409"/>
      <c r="BS37" s="409"/>
      <c r="BT37" s="409"/>
      <c r="BU37" s="409"/>
      <c r="BV37" s="178"/>
      <c r="BW37" s="408">
        <f t="shared" si="2"/>
        <v>10</v>
      </c>
      <c r="BX37" s="408"/>
      <c r="BY37" s="409" t="str">
        <f>IF('各会計、関係団体の財政状況及び健全化判断比率'!B71="","",'各会計、関係団体の財政状況及び健全化判断比率'!B71)</f>
        <v>人吉球磨広域行政組合（一般会計）</v>
      </c>
      <c r="BZ37" s="409"/>
      <c r="CA37" s="409"/>
      <c r="CB37" s="409"/>
      <c r="CC37" s="409"/>
      <c r="CD37" s="409"/>
      <c r="CE37" s="409"/>
      <c r="CF37" s="409"/>
      <c r="CG37" s="409"/>
      <c r="CH37" s="409"/>
      <c r="CI37" s="409"/>
      <c r="CJ37" s="409"/>
      <c r="CK37" s="409"/>
      <c r="CL37" s="409"/>
      <c r="CM37" s="409"/>
      <c r="CN37" s="178"/>
      <c r="CO37" s="408">
        <f t="shared" si="3"/>
        <v>16</v>
      </c>
      <c r="CP37" s="408"/>
      <c r="CQ37" s="409" t="str">
        <f>IF('各会計、関係団体の財政状況及び健全化判断比率'!BS10="","",'各会計、関係団体の財政状況及び健全化判断比率'!BS10)</f>
        <v>くま川鉄道株式会社</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5"/>
    </row>
    <row r="38" spans="1:113" ht="32.25" customHeight="1" x14ac:dyDescent="0.15">
      <c r="A38" s="178"/>
      <c r="B38" s="202"/>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8"/>
      <c r="U38" s="408" t="str">
        <f t="shared" si="4"/>
        <v/>
      </c>
      <c r="V38" s="408"/>
      <c r="W38" s="409"/>
      <c r="X38" s="409"/>
      <c r="Y38" s="409"/>
      <c r="Z38" s="409"/>
      <c r="AA38" s="409"/>
      <c r="AB38" s="409"/>
      <c r="AC38" s="409"/>
      <c r="AD38" s="409"/>
      <c r="AE38" s="409"/>
      <c r="AF38" s="409"/>
      <c r="AG38" s="409"/>
      <c r="AH38" s="409"/>
      <c r="AI38" s="409"/>
      <c r="AJ38" s="409"/>
      <c r="AK38" s="409"/>
      <c r="AL38" s="178"/>
      <c r="AM38" s="408" t="str">
        <f t="shared" si="0"/>
        <v/>
      </c>
      <c r="AN38" s="408"/>
      <c r="AO38" s="409"/>
      <c r="AP38" s="409"/>
      <c r="AQ38" s="409"/>
      <c r="AR38" s="409"/>
      <c r="AS38" s="409"/>
      <c r="AT38" s="409"/>
      <c r="AU38" s="409"/>
      <c r="AV38" s="409"/>
      <c r="AW38" s="409"/>
      <c r="AX38" s="409"/>
      <c r="AY38" s="409"/>
      <c r="AZ38" s="409"/>
      <c r="BA38" s="409"/>
      <c r="BB38" s="409"/>
      <c r="BC38" s="409"/>
      <c r="BD38" s="178"/>
      <c r="BE38" s="408" t="str">
        <f t="shared" si="1"/>
        <v/>
      </c>
      <c r="BF38" s="408"/>
      <c r="BG38" s="409"/>
      <c r="BH38" s="409"/>
      <c r="BI38" s="409"/>
      <c r="BJ38" s="409"/>
      <c r="BK38" s="409"/>
      <c r="BL38" s="409"/>
      <c r="BM38" s="409"/>
      <c r="BN38" s="409"/>
      <c r="BO38" s="409"/>
      <c r="BP38" s="409"/>
      <c r="BQ38" s="409"/>
      <c r="BR38" s="409"/>
      <c r="BS38" s="409"/>
      <c r="BT38" s="409"/>
      <c r="BU38" s="409"/>
      <c r="BV38" s="178"/>
      <c r="BW38" s="408">
        <f t="shared" si="2"/>
        <v>11</v>
      </c>
      <c r="BX38" s="408"/>
      <c r="BY38" s="409" t="str">
        <f>IF('各会計、関係団体の財政状況及び健全化判断比率'!B72="","",'各会計、関係団体の財政状況及び健全化判断比率'!B72)</f>
        <v>熊本県後期高齢者医療広域連合（一般会計）</v>
      </c>
      <c r="BZ38" s="409"/>
      <c r="CA38" s="409"/>
      <c r="CB38" s="409"/>
      <c r="CC38" s="409"/>
      <c r="CD38" s="409"/>
      <c r="CE38" s="409"/>
      <c r="CF38" s="409"/>
      <c r="CG38" s="409"/>
      <c r="CH38" s="409"/>
      <c r="CI38" s="409"/>
      <c r="CJ38" s="409"/>
      <c r="CK38" s="409"/>
      <c r="CL38" s="409"/>
      <c r="CM38" s="409"/>
      <c r="CN38" s="178"/>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5"/>
    </row>
    <row r="39" spans="1:113" ht="32.25" customHeight="1" x14ac:dyDescent="0.15">
      <c r="A39" s="178"/>
      <c r="B39" s="202"/>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8"/>
      <c r="U39" s="408" t="str">
        <f t="shared" si="4"/>
        <v/>
      </c>
      <c r="V39" s="408"/>
      <c r="W39" s="409"/>
      <c r="X39" s="409"/>
      <c r="Y39" s="409"/>
      <c r="Z39" s="409"/>
      <c r="AA39" s="409"/>
      <c r="AB39" s="409"/>
      <c r="AC39" s="409"/>
      <c r="AD39" s="409"/>
      <c r="AE39" s="409"/>
      <c r="AF39" s="409"/>
      <c r="AG39" s="409"/>
      <c r="AH39" s="409"/>
      <c r="AI39" s="409"/>
      <c r="AJ39" s="409"/>
      <c r="AK39" s="409"/>
      <c r="AL39" s="178"/>
      <c r="AM39" s="408" t="str">
        <f t="shared" si="0"/>
        <v/>
      </c>
      <c r="AN39" s="408"/>
      <c r="AO39" s="409"/>
      <c r="AP39" s="409"/>
      <c r="AQ39" s="409"/>
      <c r="AR39" s="409"/>
      <c r="AS39" s="409"/>
      <c r="AT39" s="409"/>
      <c r="AU39" s="409"/>
      <c r="AV39" s="409"/>
      <c r="AW39" s="409"/>
      <c r="AX39" s="409"/>
      <c r="AY39" s="409"/>
      <c r="AZ39" s="409"/>
      <c r="BA39" s="409"/>
      <c r="BB39" s="409"/>
      <c r="BC39" s="409"/>
      <c r="BD39" s="178"/>
      <c r="BE39" s="408" t="str">
        <f t="shared" si="1"/>
        <v/>
      </c>
      <c r="BF39" s="408"/>
      <c r="BG39" s="409"/>
      <c r="BH39" s="409"/>
      <c r="BI39" s="409"/>
      <c r="BJ39" s="409"/>
      <c r="BK39" s="409"/>
      <c r="BL39" s="409"/>
      <c r="BM39" s="409"/>
      <c r="BN39" s="409"/>
      <c r="BO39" s="409"/>
      <c r="BP39" s="409"/>
      <c r="BQ39" s="409"/>
      <c r="BR39" s="409"/>
      <c r="BS39" s="409"/>
      <c r="BT39" s="409"/>
      <c r="BU39" s="409"/>
      <c r="BV39" s="178"/>
      <c r="BW39" s="408">
        <f t="shared" si="2"/>
        <v>12</v>
      </c>
      <c r="BX39" s="408"/>
      <c r="BY39" s="409" t="str">
        <f>IF('各会計、関係団体の財政状況及び健全化判断比率'!B73="","",'各会計、関係団体の財政状況及び健全化判断比率'!B73)</f>
        <v>熊本県後期高齢者医療広域連合（後期高齢者医療特別会計）</v>
      </c>
      <c r="BZ39" s="409"/>
      <c r="CA39" s="409"/>
      <c r="CB39" s="409"/>
      <c r="CC39" s="409"/>
      <c r="CD39" s="409"/>
      <c r="CE39" s="409"/>
      <c r="CF39" s="409"/>
      <c r="CG39" s="409"/>
      <c r="CH39" s="409"/>
      <c r="CI39" s="409"/>
      <c r="CJ39" s="409"/>
      <c r="CK39" s="409"/>
      <c r="CL39" s="409"/>
      <c r="CM39" s="409"/>
      <c r="CN39" s="178"/>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5"/>
    </row>
    <row r="40" spans="1:113" ht="32.25" customHeight="1" x14ac:dyDescent="0.15">
      <c r="A40" s="178"/>
      <c r="B40" s="202"/>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8"/>
      <c r="U40" s="408" t="str">
        <f t="shared" si="4"/>
        <v/>
      </c>
      <c r="V40" s="408"/>
      <c r="W40" s="409"/>
      <c r="X40" s="409"/>
      <c r="Y40" s="409"/>
      <c r="Z40" s="409"/>
      <c r="AA40" s="409"/>
      <c r="AB40" s="409"/>
      <c r="AC40" s="409"/>
      <c r="AD40" s="409"/>
      <c r="AE40" s="409"/>
      <c r="AF40" s="409"/>
      <c r="AG40" s="409"/>
      <c r="AH40" s="409"/>
      <c r="AI40" s="409"/>
      <c r="AJ40" s="409"/>
      <c r="AK40" s="409"/>
      <c r="AL40" s="178"/>
      <c r="AM40" s="408" t="str">
        <f t="shared" si="0"/>
        <v/>
      </c>
      <c r="AN40" s="408"/>
      <c r="AO40" s="409"/>
      <c r="AP40" s="409"/>
      <c r="AQ40" s="409"/>
      <c r="AR40" s="409"/>
      <c r="AS40" s="409"/>
      <c r="AT40" s="409"/>
      <c r="AU40" s="409"/>
      <c r="AV40" s="409"/>
      <c r="AW40" s="409"/>
      <c r="AX40" s="409"/>
      <c r="AY40" s="409"/>
      <c r="AZ40" s="409"/>
      <c r="BA40" s="409"/>
      <c r="BB40" s="409"/>
      <c r="BC40" s="409"/>
      <c r="BD40" s="178"/>
      <c r="BE40" s="408" t="str">
        <f t="shared" si="1"/>
        <v/>
      </c>
      <c r="BF40" s="408"/>
      <c r="BG40" s="409"/>
      <c r="BH40" s="409"/>
      <c r="BI40" s="409"/>
      <c r="BJ40" s="409"/>
      <c r="BK40" s="409"/>
      <c r="BL40" s="409"/>
      <c r="BM40" s="409"/>
      <c r="BN40" s="409"/>
      <c r="BO40" s="409"/>
      <c r="BP40" s="409"/>
      <c r="BQ40" s="409"/>
      <c r="BR40" s="409"/>
      <c r="BS40" s="409"/>
      <c r="BT40" s="409"/>
      <c r="BU40" s="409"/>
      <c r="BV40" s="178"/>
      <c r="BW40" s="408" t="str">
        <f t="shared" si="2"/>
        <v/>
      </c>
      <c r="BX40" s="408"/>
      <c r="BY40" s="409" t="str">
        <f>IF('各会計、関係団体の財政状況及び健全化判断比率'!B74="","",'各会計、関係団体の財政状況及び健全化判断比率'!B74)</f>
        <v/>
      </c>
      <c r="BZ40" s="409"/>
      <c r="CA40" s="409"/>
      <c r="CB40" s="409"/>
      <c r="CC40" s="409"/>
      <c r="CD40" s="409"/>
      <c r="CE40" s="409"/>
      <c r="CF40" s="409"/>
      <c r="CG40" s="409"/>
      <c r="CH40" s="409"/>
      <c r="CI40" s="409"/>
      <c r="CJ40" s="409"/>
      <c r="CK40" s="409"/>
      <c r="CL40" s="409"/>
      <c r="CM40" s="409"/>
      <c r="CN40" s="178"/>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5"/>
    </row>
    <row r="41" spans="1:113" ht="32.25" customHeight="1" x14ac:dyDescent="0.15">
      <c r="A41" s="178"/>
      <c r="B41" s="202"/>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8"/>
      <c r="U41" s="408" t="str">
        <f t="shared" si="4"/>
        <v/>
      </c>
      <c r="V41" s="408"/>
      <c r="W41" s="409"/>
      <c r="X41" s="409"/>
      <c r="Y41" s="409"/>
      <c r="Z41" s="409"/>
      <c r="AA41" s="409"/>
      <c r="AB41" s="409"/>
      <c r="AC41" s="409"/>
      <c r="AD41" s="409"/>
      <c r="AE41" s="409"/>
      <c r="AF41" s="409"/>
      <c r="AG41" s="409"/>
      <c r="AH41" s="409"/>
      <c r="AI41" s="409"/>
      <c r="AJ41" s="409"/>
      <c r="AK41" s="409"/>
      <c r="AL41" s="178"/>
      <c r="AM41" s="408" t="str">
        <f t="shared" si="0"/>
        <v/>
      </c>
      <c r="AN41" s="408"/>
      <c r="AO41" s="409"/>
      <c r="AP41" s="409"/>
      <c r="AQ41" s="409"/>
      <c r="AR41" s="409"/>
      <c r="AS41" s="409"/>
      <c r="AT41" s="409"/>
      <c r="AU41" s="409"/>
      <c r="AV41" s="409"/>
      <c r="AW41" s="409"/>
      <c r="AX41" s="409"/>
      <c r="AY41" s="409"/>
      <c r="AZ41" s="409"/>
      <c r="BA41" s="409"/>
      <c r="BB41" s="409"/>
      <c r="BC41" s="409"/>
      <c r="BD41" s="178"/>
      <c r="BE41" s="408" t="str">
        <f t="shared" si="1"/>
        <v/>
      </c>
      <c r="BF41" s="408"/>
      <c r="BG41" s="409"/>
      <c r="BH41" s="409"/>
      <c r="BI41" s="409"/>
      <c r="BJ41" s="409"/>
      <c r="BK41" s="409"/>
      <c r="BL41" s="409"/>
      <c r="BM41" s="409"/>
      <c r="BN41" s="409"/>
      <c r="BO41" s="409"/>
      <c r="BP41" s="409"/>
      <c r="BQ41" s="409"/>
      <c r="BR41" s="409"/>
      <c r="BS41" s="409"/>
      <c r="BT41" s="409"/>
      <c r="BU41" s="409"/>
      <c r="BV41" s="178"/>
      <c r="BW41" s="408" t="str">
        <f t="shared" si="2"/>
        <v/>
      </c>
      <c r="BX41" s="408"/>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78"/>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5"/>
    </row>
    <row r="42" spans="1:113" ht="32.25" customHeight="1" x14ac:dyDescent="0.15">
      <c r="B42" s="202"/>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8"/>
      <c r="U42" s="408" t="str">
        <f t="shared" si="4"/>
        <v/>
      </c>
      <c r="V42" s="408"/>
      <c r="W42" s="409"/>
      <c r="X42" s="409"/>
      <c r="Y42" s="409"/>
      <c r="Z42" s="409"/>
      <c r="AA42" s="409"/>
      <c r="AB42" s="409"/>
      <c r="AC42" s="409"/>
      <c r="AD42" s="409"/>
      <c r="AE42" s="409"/>
      <c r="AF42" s="409"/>
      <c r="AG42" s="409"/>
      <c r="AH42" s="409"/>
      <c r="AI42" s="409"/>
      <c r="AJ42" s="409"/>
      <c r="AK42" s="409"/>
      <c r="AL42" s="178"/>
      <c r="AM42" s="408" t="str">
        <f t="shared" si="0"/>
        <v/>
      </c>
      <c r="AN42" s="408"/>
      <c r="AO42" s="409"/>
      <c r="AP42" s="409"/>
      <c r="AQ42" s="409"/>
      <c r="AR42" s="409"/>
      <c r="AS42" s="409"/>
      <c r="AT42" s="409"/>
      <c r="AU42" s="409"/>
      <c r="AV42" s="409"/>
      <c r="AW42" s="409"/>
      <c r="AX42" s="409"/>
      <c r="AY42" s="409"/>
      <c r="AZ42" s="409"/>
      <c r="BA42" s="409"/>
      <c r="BB42" s="409"/>
      <c r="BC42" s="409"/>
      <c r="BD42" s="178"/>
      <c r="BE42" s="408" t="str">
        <f t="shared" si="1"/>
        <v/>
      </c>
      <c r="BF42" s="408"/>
      <c r="BG42" s="409"/>
      <c r="BH42" s="409"/>
      <c r="BI42" s="409"/>
      <c r="BJ42" s="409"/>
      <c r="BK42" s="409"/>
      <c r="BL42" s="409"/>
      <c r="BM42" s="409"/>
      <c r="BN42" s="409"/>
      <c r="BO42" s="409"/>
      <c r="BP42" s="409"/>
      <c r="BQ42" s="409"/>
      <c r="BR42" s="409"/>
      <c r="BS42" s="409"/>
      <c r="BT42" s="409"/>
      <c r="BU42" s="409"/>
      <c r="BV42" s="178"/>
      <c r="BW42" s="408" t="str">
        <f t="shared" si="2"/>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78"/>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5"/>
    </row>
    <row r="43" spans="1:113" ht="32.25" customHeight="1" x14ac:dyDescent="0.15">
      <c r="B43" s="202"/>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8"/>
      <c r="U43" s="408" t="str">
        <f t="shared" si="4"/>
        <v/>
      </c>
      <c r="V43" s="408"/>
      <c r="W43" s="409"/>
      <c r="X43" s="409"/>
      <c r="Y43" s="409"/>
      <c r="Z43" s="409"/>
      <c r="AA43" s="409"/>
      <c r="AB43" s="409"/>
      <c r="AC43" s="409"/>
      <c r="AD43" s="409"/>
      <c r="AE43" s="409"/>
      <c r="AF43" s="409"/>
      <c r="AG43" s="409"/>
      <c r="AH43" s="409"/>
      <c r="AI43" s="409"/>
      <c r="AJ43" s="409"/>
      <c r="AK43" s="409"/>
      <c r="AL43" s="178"/>
      <c r="AM43" s="408" t="str">
        <f t="shared" si="0"/>
        <v/>
      </c>
      <c r="AN43" s="408"/>
      <c r="AO43" s="409"/>
      <c r="AP43" s="409"/>
      <c r="AQ43" s="409"/>
      <c r="AR43" s="409"/>
      <c r="AS43" s="409"/>
      <c r="AT43" s="409"/>
      <c r="AU43" s="409"/>
      <c r="AV43" s="409"/>
      <c r="AW43" s="409"/>
      <c r="AX43" s="409"/>
      <c r="AY43" s="409"/>
      <c r="AZ43" s="409"/>
      <c r="BA43" s="409"/>
      <c r="BB43" s="409"/>
      <c r="BC43" s="409"/>
      <c r="BD43" s="178"/>
      <c r="BE43" s="408" t="str">
        <f t="shared" si="1"/>
        <v/>
      </c>
      <c r="BF43" s="408"/>
      <c r="BG43" s="409"/>
      <c r="BH43" s="409"/>
      <c r="BI43" s="409"/>
      <c r="BJ43" s="409"/>
      <c r="BK43" s="409"/>
      <c r="BL43" s="409"/>
      <c r="BM43" s="409"/>
      <c r="BN43" s="409"/>
      <c r="BO43" s="409"/>
      <c r="BP43" s="409"/>
      <c r="BQ43" s="409"/>
      <c r="BR43" s="409"/>
      <c r="BS43" s="409"/>
      <c r="BT43" s="409"/>
      <c r="BU43" s="409"/>
      <c r="BV43" s="178"/>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8"/>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5" t="s">
        <v>207</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15">
      <c r="E47" s="405" t="s">
        <v>208</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15">
      <c r="E48" s="405" t="s">
        <v>209</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15">
      <c r="E49" s="407" t="s">
        <v>210</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15">
      <c r="E50" s="405" t="s">
        <v>211</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15">
      <c r="E51" s="405" t="s">
        <v>212</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15">
      <c r="E52" s="405" t="s">
        <v>213</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x14ac:dyDescent="0.15">
      <c r="E53" s="368" t="s">
        <v>600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7" t="s">
        <v>565</v>
      </c>
      <c r="D34" s="1217"/>
      <c r="E34" s="1218"/>
      <c r="F34" s="32">
        <v>13.48</v>
      </c>
      <c r="G34" s="33">
        <v>8.93</v>
      </c>
      <c r="H34" s="33">
        <v>8.4600000000000009</v>
      </c>
      <c r="I34" s="33">
        <v>17.899999999999999</v>
      </c>
      <c r="J34" s="34">
        <v>16.29</v>
      </c>
      <c r="K34" s="22"/>
      <c r="L34" s="22"/>
      <c r="M34" s="22"/>
      <c r="N34" s="22"/>
      <c r="O34" s="22"/>
      <c r="P34" s="22"/>
    </row>
    <row r="35" spans="1:16" ht="39" customHeight="1" x14ac:dyDescent="0.15">
      <c r="A35" s="22"/>
      <c r="B35" s="35"/>
      <c r="C35" s="1211" t="s">
        <v>566</v>
      </c>
      <c r="D35" s="1212"/>
      <c r="E35" s="1213"/>
      <c r="F35" s="36">
        <v>15.46</v>
      </c>
      <c r="G35" s="37">
        <v>12.29</v>
      </c>
      <c r="H35" s="37">
        <v>14.14</v>
      </c>
      <c r="I35" s="37">
        <v>14.53</v>
      </c>
      <c r="J35" s="38">
        <v>15.23</v>
      </c>
      <c r="K35" s="22"/>
      <c r="L35" s="22"/>
      <c r="M35" s="22"/>
      <c r="N35" s="22"/>
      <c r="O35" s="22"/>
      <c r="P35" s="22"/>
    </row>
    <row r="36" spans="1:16" ht="39" customHeight="1" x14ac:dyDescent="0.15">
      <c r="A36" s="22"/>
      <c r="B36" s="35"/>
      <c r="C36" s="1211" t="s">
        <v>567</v>
      </c>
      <c r="D36" s="1212"/>
      <c r="E36" s="1213"/>
      <c r="F36" s="36">
        <v>4.47</v>
      </c>
      <c r="G36" s="37">
        <v>1.69</v>
      </c>
      <c r="H36" s="37">
        <v>1.49</v>
      </c>
      <c r="I36" s="37">
        <v>1.81</v>
      </c>
      <c r="J36" s="38">
        <v>2.23</v>
      </c>
      <c r="K36" s="22"/>
      <c r="L36" s="22"/>
      <c r="M36" s="22"/>
      <c r="N36" s="22"/>
      <c r="O36" s="22"/>
      <c r="P36" s="22"/>
    </row>
    <row r="37" spans="1:16" ht="39" customHeight="1" x14ac:dyDescent="0.15">
      <c r="A37" s="22"/>
      <c r="B37" s="35"/>
      <c r="C37" s="1211" t="s">
        <v>568</v>
      </c>
      <c r="D37" s="1212"/>
      <c r="E37" s="1213"/>
      <c r="F37" s="36">
        <v>1.37</v>
      </c>
      <c r="G37" s="37">
        <v>0.72</v>
      </c>
      <c r="H37" s="37">
        <v>0.69</v>
      </c>
      <c r="I37" s="37">
        <v>0.76</v>
      </c>
      <c r="J37" s="38">
        <v>1.1299999999999999</v>
      </c>
      <c r="K37" s="22"/>
      <c r="L37" s="22"/>
      <c r="M37" s="22"/>
      <c r="N37" s="22"/>
      <c r="O37" s="22"/>
      <c r="P37" s="22"/>
    </row>
    <row r="38" spans="1:16" ht="39" customHeight="1" x14ac:dyDescent="0.15">
      <c r="A38" s="22"/>
      <c r="B38" s="35"/>
      <c r="C38" s="1211" t="s">
        <v>569</v>
      </c>
      <c r="D38" s="1212"/>
      <c r="E38" s="1213"/>
      <c r="F38" s="36">
        <v>0.19</v>
      </c>
      <c r="G38" s="37">
        <v>0.08</v>
      </c>
      <c r="H38" s="37">
        <v>0.14000000000000001</v>
      </c>
      <c r="I38" s="37">
        <v>0.23</v>
      </c>
      <c r="J38" s="38">
        <v>0.04</v>
      </c>
      <c r="K38" s="22"/>
      <c r="L38" s="22"/>
      <c r="M38" s="22"/>
      <c r="N38" s="22"/>
      <c r="O38" s="22"/>
      <c r="P38" s="22"/>
    </row>
    <row r="39" spans="1:16" ht="39" customHeight="1" x14ac:dyDescent="0.15">
      <c r="A39" s="22"/>
      <c r="B39" s="35"/>
      <c r="C39" s="1211" t="s">
        <v>570</v>
      </c>
      <c r="D39" s="1212"/>
      <c r="E39" s="1213"/>
      <c r="F39" s="36">
        <v>0.03</v>
      </c>
      <c r="G39" s="37">
        <v>0.04</v>
      </c>
      <c r="H39" s="37">
        <v>0.06</v>
      </c>
      <c r="I39" s="37">
        <v>0.03</v>
      </c>
      <c r="J39" s="38">
        <v>0.03</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571</v>
      </c>
      <c r="D42" s="1212"/>
      <c r="E42" s="1213"/>
      <c r="F42" s="36" t="s">
        <v>516</v>
      </c>
      <c r="G42" s="37" t="s">
        <v>516</v>
      </c>
      <c r="H42" s="37" t="s">
        <v>516</v>
      </c>
      <c r="I42" s="37" t="s">
        <v>516</v>
      </c>
      <c r="J42" s="38" t="s">
        <v>516</v>
      </c>
      <c r="K42" s="22"/>
      <c r="L42" s="22"/>
      <c r="M42" s="22"/>
      <c r="N42" s="22"/>
      <c r="O42" s="22"/>
      <c r="P42" s="22"/>
    </row>
    <row r="43" spans="1:16" ht="39" customHeight="1" thickBot="1" x14ac:dyDescent="0.2">
      <c r="A43" s="22"/>
      <c r="B43" s="40"/>
      <c r="C43" s="1214" t="s">
        <v>572</v>
      </c>
      <c r="D43" s="1215"/>
      <c r="E43" s="1216"/>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IYP1ybMhBjSQfyPwsBZ0JsZ/nEnp8YAzaYAdCohUCXvkcYx+AgooUm+xRW5p0/QdkW5LqVmcVx3jnBUxY0Maw==" saltValue="Nfo5HnsVBXtnCqhglIAy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227</v>
      </c>
      <c r="L45" s="60">
        <v>230</v>
      </c>
      <c r="M45" s="60">
        <v>266</v>
      </c>
      <c r="N45" s="60">
        <v>262</v>
      </c>
      <c r="O45" s="61">
        <v>267</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15">
      <c r="A48" s="48"/>
      <c r="B48" s="1239"/>
      <c r="C48" s="1240"/>
      <c r="D48" s="62"/>
      <c r="E48" s="1221" t="s">
        <v>15</v>
      </c>
      <c r="F48" s="1221"/>
      <c r="G48" s="1221"/>
      <c r="H48" s="1221"/>
      <c r="I48" s="1221"/>
      <c r="J48" s="1222"/>
      <c r="K48" s="63">
        <v>79</v>
      </c>
      <c r="L48" s="64">
        <v>81</v>
      </c>
      <c r="M48" s="64">
        <v>80</v>
      </c>
      <c r="N48" s="64">
        <v>74</v>
      </c>
      <c r="O48" s="65">
        <v>77</v>
      </c>
      <c r="P48" s="48"/>
      <c r="Q48" s="48"/>
      <c r="R48" s="48"/>
      <c r="S48" s="48"/>
      <c r="T48" s="48"/>
      <c r="U48" s="48"/>
    </row>
    <row r="49" spans="1:21" ht="30.75" customHeight="1" x14ac:dyDescent="0.15">
      <c r="A49" s="48"/>
      <c r="B49" s="1239"/>
      <c r="C49" s="1240"/>
      <c r="D49" s="62"/>
      <c r="E49" s="1221" t="s">
        <v>16</v>
      </c>
      <c r="F49" s="1221"/>
      <c r="G49" s="1221"/>
      <c r="H49" s="1221"/>
      <c r="I49" s="1221"/>
      <c r="J49" s="1222"/>
      <c r="K49" s="63">
        <v>16</v>
      </c>
      <c r="L49" s="64">
        <v>16</v>
      </c>
      <c r="M49" s="64">
        <v>19</v>
      </c>
      <c r="N49" s="64">
        <v>24</v>
      </c>
      <c r="O49" s="65">
        <v>26</v>
      </c>
      <c r="P49" s="48"/>
      <c r="Q49" s="48"/>
      <c r="R49" s="48"/>
      <c r="S49" s="48"/>
      <c r="T49" s="48"/>
      <c r="U49" s="48"/>
    </row>
    <row r="50" spans="1:21" ht="30.75" customHeight="1" x14ac:dyDescent="0.15">
      <c r="A50" s="48"/>
      <c r="B50" s="1239"/>
      <c r="C50" s="1240"/>
      <c r="D50" s="62"/>
      <c r="E50" s="1221" t="s">
        <v>17</v>
      </c>
      <c r="F50" s="1221"/>
      <c r="G50" s="1221"/>
      <c r="H50" s="1221"/>
      <c r="I50" s="1221"/>
      <c r="J50" s="1222"/>
      <c r="K50" s="63">
        <v>0</v>
      </c>
      <c r="L50" s="64">
        <v>0</v>
      </c>
      <c r="M50" s="64">
        <v>0</v>
      </c>
      <c r="N50" s="64">
        <v>0</v>
      </c>
      <c r="O50" s="65">
        <v>1</v>
      </c>
      <c r="P50" s="48"/>
      <c r="Q50" s="48"/>
      <c r="R50" s="48"/>
      <c r="S50" s="48"/>
      <c r="T50" s="48"/>
      <c r="U50" s="48"/>
    </row>
    <row r="51" spans="1:21" ht="30.75" customHeight="1" x14ac:dyDescent="0.15">
      <c r="A51" s="48"/>
      <c r="B51" s="1241"/>
      <c r="C51" s="1242"/>
      <c r="D51" s="66"/>
      <c r="E51" s="1221" t="s">
        <v>18</v>
      </c>
      <c r="F51" s="1221"/>
      <c r="G51" s="1221"/>
      <c r="H51" s="1221"/>
      <c r="I51" s="1221"/>
      <c r="J51" s="1222"/>
      <c r="K51" s="63" t="s">
        <v>516</v>
      </c>
      <c r="L51" s="64" t="s">
        <v>516</v>
      </c>
      <c r="M51" s="64" t="s">
        <v>516</v>
      </c>
      <c r="N51" s="64">
        <v>0</v>
      </c>
      <c r="O51" s="65" t="s">
        <v>516</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261</v>
      </c>
      <c r="L52" s="64">
        <v>263</v>
      </c>
      <c r="M52" s="64">
        <v>283</v>
      </c>
      <c r="N52" s="64">
        <v>275</v>
      </c>
      <c r="O52" s="65">
        <v>267</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61</v>
      </c>
      <c r="L53" s="69">
        <v>64</v>
      </c>
      <c r="M53" s="69">
        <v>82</v>
      </c>
      <c r="N53" s="69">
        <v>85</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j1syZ3YYh8F4Cp4doh/lli2r0zqCzRd353hSGCgfTGINrYasY7t/cLpYFLTdmnAicsV3kNfOZ4MRCNSJoyA==" saltValue="u1Bjxpk1DZdxVrjFrpjh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7" t="s">
        <v>30</v>
      </c>
      <c r="C41" s="1258"/>
      <c r="D41" s="102"/>
      <c r="E41" s="1259" t="s">
        <v>31</v>
      </c>
      <c r="F41" s="1259"/>
      <c r="G41" s="1259"/>
      <c r="H41" s="1260"/>
      <c r="I41" s="358">
        <v>2527</v>
      </c>
      <c r="J41" s="359">
        <v>2479</v>
      </c>
      <c r="K41" s="359">
        <v>2681</v>
      </c>
      <c r="L41" s="359">
        <v>2872</v>
      </c>
      <c r="M41" s="360">
        <v>2878</v>
      </c>
    </row>
    <row r="42" spans="2:13" ht="27.75" customHeight="1" x14ac:dyDescent="0.15">
      <c r="B42" s="1247"/>
      <c r="C42" s="1248"/>
      <c r="D42" s="103"/>
      <c r="E42" s="1251" t="s">
        <v>32</v>
      </c>
      <c r="F42" s="1251"/>
      <c r="G42" s="1251"/>
      <c r="H42" s="1252"/>
      <c r="I42" s="361" t="s">
        <v>516</v>
      </c>
      <c r="J42" s="362" t="s">
        <v>516</v>
      </c>
      <c r="K42" s="362" t="s">
        <v>516</v>
      </c>
      <c r="L42" s="362">
        <v>25</v>
      </c>
      <c r="M42" s="363">
        <v>24</v>
      </c>
    </row>
    <row r="43" spans="2:13" ht="27.75" customHeight="1" x14ac:dyDescent="0.15">
      <c r="B43" s="1247"/>
      <c r="C43" s="1248"/>
      <c r="D43" s="103"/>
      <c r="E43" s="1251" t="s">
        <v>33</v>
      </c>
      <c r="F43" s="1251"/>
      <c r="G43" s="1251"/>
      <c r="H43" s="1252"/>
      <c r="I43" s="361">
        <v>917</v>
      </c>
      <c r="J43" s="362">
        <v>855</v>
      </c>
      <c r="K43" s="362">
        <v>786</v>
      </c>
      <c r="L43" s="362">
        <v>736</v>
      </c>
      <c r="M43" s="363">
        <v>654</v>
      </c>
    </row>
    <row r="44" spans="2:13" ht="27.75" customHeight="1" x14ac:dyDescent="0.15">
      <c r="B44" s="1247"/>
      <c r="C44" s="1248"/>
      <c r="D44" s="103"/>
      <c r="E44" s="1251" t="s">
        <v>34</v>
      </c>
      <c r="F44" s="1251"/>
      <c r="G44" s="1251"/>
      <c r="H44" s="1252"/>
      <c r="I44" s="361">
        <v>112</v>
      </c>
      <c r="J44" s="362">
        <v>137</v>
      </c>
      <c r="K44" s="362">
        <v>230</v>
      </c>
      <c r="L44" s="362">
        <v>246</v>
      </c>
      <c r="M44" s="363">
        <v>217</v>
      </c>
    </row>
    <row r="45" spans="2:13" ht="27.75" customHeight="1" x14ac:dyDescent="0.15">
      <c r="B45" s="1247"/>
      <c r="C45" s="1248"/>
      <c r="D45" s="103"/>
      <c r="E45" s="1251" t="s">
        <v>35</v>
      </c>
      <c r="F45" s="1251"/>
      <c r="G45" s="1251"/>
      <c r="H45" s="1252"/>
      <c r="I45" s="361">
        <v>528</v>
      </c>
      <c r="J45" s="362">
        <v>489</v>
      </c>
      <c r="K45" s="362">
        <v>445</v>
      </c>
      <c r="L45" s="362">
        <v>473</v>
      </c>
      <c r="M45" s="363">
        <v>414</v>
      </c>
    </row>
    <row r="46" spans="2:13" ht="27.75" customHeight="1" x14ac:dyDescent="0.15">
      <c r="B46" s="1247"/>
      <c r="C46" s="1248"/>
      <c r="D46" s="104"/>
      <c r="E46" s="1251" t="s">
        <v>36</v>
      </c>
      <c r="F46" s="1251"/>
      <c r="G46" s="1251"/>
      <c r="H46" s="1252"/>
      <c r="I46" s="361" t="s">
        <v>516</v>
      </c>
      <c r="J46" s="362" t="s">
        <v>516</v>
      </c>
      <c r="K46" s="362" t="s">
        <v>516</v>
      </c>
      <c r="L46" s="362" t="s">
        <v>516</v>
      </c>
      <c r="M46" s="363" t="s">
        <v>516</v>
      </c>
    </row>
    <row r="47" spans="2:13" ht="27.75" customHeight="1" x14ac:dyDescent="0.15">
      <c r="B47" s="1247"/>
      <c r="C47" s="1248"/>
      <c r="D47" s="105"/>
      <c r="E47" s="1261" t="s">
        <v>37</v>
      </c>
      <c r="F47" s="1262"/>
      <c r="G47" s="1262"/>
      <c r="H47" s="1263"/>
      <c r="I47" s="361" t="s">
        <v>516</v>
      </c>
      <c r="J47" s="362" t="s">
        <v>516</v>
      </c>
      <c r="K47" s="362" t="s">
        <v>516</v>
      </c>
      <c r="L47" s="362" t="s">
        <v>516</v>
      </c>
      <c r="M47" s="363" t="s">
        <v>516</v>
      </c>
    </row>
    <row r="48" spans="2:13" ht="27.75" customHeight="1" x14ac:dyDescent="0.15">
      <c r="B48" s="1247"/>
      <c r="C48" s="1248"/>
      <c r="D48" s="103"/>
      <c r="E48" s="1251" t="s">
        <v>38</v>
      </c>
      <c r="F48" s="1251"/>
      <c r="G48" s="1251"/>
      <c r="H48" s="1252"/>
      <c r="I48" s="361" t="s">
        <v>516</v>
      </c>
      <c r="J48" s="362" t="s">
        <v>516</v>
      </c>
      <c r="K48" s="362" t="s">
        <v>516</v>
      </c>
      <c r="L48" s="362" t="s">
        <v>516</v>
      </c>
      <c r="M48" s="363" t="s">
        <v>516</v>
      </c>
    </row>
    <row r="49" spans="2:13" ht="27.75" customHeight="1" x14ac:dyDescent="0.15">
      <c r="B49" s="1249"/>
      <c r="C49" s="1250"/>
      <c r="D49" s="103"/>
      <c r="E49" s="1251" t="s">
        <v>39</v>
      </c>
      <c r="F49" s="1251"/>
      <c r="G49" s="1251"/>
      <c r="H49" s="1252"/>
      <c r="I49" s="361" t="s">
        <v>516</v>
      </c>
      <c r="J49" s="362" t="s">
        <v>516</v>
      </c>
      <c r="K49" s="362" t="s">
        <v>516</v>
      </c>
      <c r="L49" s="362" t="s">
        <v>516</v>
      </c>
      <c r="M49" s="363" t="s">
        <v>516</v>
      </c>
    </row>
    <row r="50" spans="2:13" ht="27.75" customHeight="1" x14ac:dyDescent="0.15">
      <c r="B50" s="1245" t="s">
        <v>40</v>
      </c>
      <c r="C50" s="1246"/>
      <c r="D50" s="106"/>
      <c r="E50" s="1251" t="s">
        <v>41</v>
      </c>
      <c r="F50" s="1251"/>
      <c r="G50" s="1251"/>
      <c r="H50" s="1252"/>
      <c r="I50" s="361">
        <v>2118</v>
      </c>
      <c r="J50" s="362">
        <v>2131</v>
      </c>
      <c r="K50" s="362">
        <v>2098</v>
      </c>
      <c r="L50" s="362">
        <v>2114</v>
      </c>
      <c r="M50" s="363">
        <v>2309</v>
      </c>
    </row>
    <row r="51" spans="2:13" ht="27.75" customHeight="1" x14ac:dyDescent="0.15">
      <c r="B51" s="1247"/>
      <c r="C51" s="1248"/>
      <c r="D51" s="103"/>
      <c r="E51" s="1251" t="s">
        <v>42</v>
      </c>
      <c r="F51" s="1251"/>
      <c r="G51" s="1251"/>
      <c r="H51" s="1252"/>
      <c r="I51" s="361">
        <v>139</v>
      </c>
      <c r="J51" s="362">
        <v>133</v>
      </c>
      <c r="K51" s="362">
        <v>124</v>
      </c>
      <c r="L51" s="362">
        <v>123</v>
      </c>
      <c r="M51" s="363">
        <v>109</v>
      </c>
    </row>
    <row r="52" spans="2:13" ht="27.75" customHeight="1" x14ac:dyDescent="0.15">
      <c r="B52" s="1249"/>
      <c r="C52" s="1250"/>
      <c r="D52" s="103"/>
      <c r="E52" s="1251" t="s">
        <v>43</v>
      </c>
      <c r="F52" s="1251"/>
      <c r="G52" s="1251"/>
      <c r="H52" s="1252"/>
      <c r="I52" s="361">
        <v>2443</v>
      </c>
      <c r="J52" s="362">
        <v>2354</v>
      </c>
      <c r="K52" s="362">
        <v>2468</v>
      </c>
      <c r="L52" s="362">
        <v>2644</v>
      </c>
      <c r="M52" s="363">
        <v>2668</v>
      </c>
    </row>
    <row r="53" spans="2:13" ht="27.75" customHeight="1" thickBot="1" x14ac:dyDescent="0.2">
      <c r="B53" s="1253" t="s">
        <v>44</v>
      </c>
      <c r="C53" s="1254"/>
      <c r="D53" s="107"/>
      <c r="E53" s="1255" t="s">
        <v>45</v>
      </c>
      <c r="F53" s="1255"/>
      <c r="G53" s="1255"/>
      <c r="H53" s="1256"/>
      <c r="I53" s="364">
        <v>-617</v>
      </c>
      <c r="J53" s="365">
        <v>-658</v>
      </c>
      <c r="K53" s="365">
        <v>-548</v>
      </c>
      <c r="L53" s="365">
        <v>-528</v>
      </c>
      <c r="M53" s="366">
        <v>-898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5Tlqz9Ttcgwt9oNJ7QaHci3jF0vEgn7XpeYWVu3AGgmECP8I1Ch0thKMe3Kk7IzDKiUkITXb6dWr996TR6NbIA==" saltValue="dY5db/fH7ROhoNu5FP01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2" t="s">
        <v>48</v>
      </c>
      <c r="D55" s="1272"/>
      <c r="E55" s="1273"/>
      <c r="F55" s="119">
        <v>830</v>
      </c>
      <c r="G55" s="119">
        <v>844</v>
      </c>
      <c r="H55" s="120">
        <v>945</v>
      </c>
    </row>
    <row r="56" spans="2:8" ht="52.5" customHeight="1" x14ac:dyDescent="0.15">
      <c r="B56" s="121"/>
      <c r="C56" s="1274" t="s">
        <v>49</v>
      </c>
      <c r="D56" s="1274"/>
      <c r="E56" s="1275"/>
      <c r="F56" s="122">
        <v>43</v>
      </c>
      <c r="G56" s="122">
        <v>43</v>
      </c>
      <c r="H56" s="123">
        <v>61</v>
      </c>
    </row>
    <row r="57" spans="2:8" ht="53.25" customHeight="1" x14ac:dyDescent="0.15">
      <c r="B57" s="121"/>
      <c r="C57" s="1276" t="s">
        <v>50</v>
      </c>
      <c r="D57" s="1276"/>
      <c r="E57" s="1277"/>
      <c r="F57" s="124">
        <v>998</v>
      </c>
      <c r="G57" s="124">
        <v>1013</v>
      </c>
      <c r="H57" s="125">
        <v>1081</v>
      </c>
    </row>
    <row r="58" spans="2:8" ht="45.75" customHeight="1" x14ac:dyDescent="0.15">
      <c r="B58" s="126"/>
      <c r="C58" s="1264" t="s">
        <v>592</v>
      </c>
      <c r="D58" s="1265"/>
      <c r="E58" s="1266"/>
      <c r="F58" s="127">
        <v>481</v>
      </c>
      <c r="G58" s="127">
        <v>481</v>
      </c>
      <c r="H58" s="128">
        <v>501</v>
      </c>
    </row>
    <row r="59" spans="2:8" ht="45.75" customHeight="1" x14ac:dyDescent="0.15">
      <c r="B59" s="126"/>
      <c r="C59" s="1264" t="s">
        <v>593</v>
      </c>
      <c r="D59" s="1265"/>
      <c r="E59" s="1266"/>
      <c r="F59" s="127">
        <v>310</v>
      </c>
      <c r="G59" s="127">
        <v>310</v>
      </c>
      <c r="H59" s="128">
        <v>310</v>
      </c>
    </row>
    <row r="60" spans="2:8" ht="45.75" customHeight="1" x14ac:dyDescent="0.15">
      <c r="B60" s="126"/>
      <c r="C60" s="1264" t="s">
        <v>594</v>
      </c>
      <c r="D60" s="1265"/>
      <c r="E60" s="1266"/>
      <c r="F60" s="127">
        <v>113</v>
      </c>
      <c r="G60" s="127">
        <v>113</v>
      </c>
      <c r="H60" s="128">
        <v>88</v>
      </c>
    </row>
    <row r="61" spans="2:8" ht="45.75" customHeight="1" x14ac:dyDescent="0.15">
      <c r="B61" s="126"/>
      <c r="C61" s="1264" t="s">
        <v>595</v>
      </c>
      <c r="D61" s="1265"/>
      <c r="E61" s="1266"/>
      <c r="F61" s="127">
        <v>62</v>
      </c>
      <c r="G61" s="127">
        <v>62</v>
      </c>
      <c r="H61" s="128">
        <v>62</v>
      </c>
    </row>
    <row r="62" spans="2:8" ht="45.75" customHeight="1" thickBot="1" x14ac:dyDescent="0.2">
      <c r="B62" s="129"/>
      <c r="C62" s="1267" t="s">
        <v>596</v>
      </c>
      <c r="D62" s="1268"/>
      <c r="E62" s="1269"/>
      <c r="F62" s="130">
        <v>0</v>
      </c>
      <c r="G62" s="130">
        <v>0</v>
      </c>
      <c r="H62" s="131">
        <v>60</v>
      </c>
    </row>
    <row r="63" spans="2:8" ht="52.5" customHeight="1" thickBot="1" x14ac:dyDescent="0.2">
      <c r="B63" s="132"/>
      <c r="C63" s="1270" t="s">
        <v>51</v>
      </c>
      <c r="D63" s="1270"/>
      <c r="E63" s="1271"/>
      <c r="F63" s="133">
        <v>1871</v>
      </c>
      <c r="G63" s="133">
        <v>1900</v>
      </c>
      <c r="H63" s="134">
        <v>2087</v>
      </c>
    </row>
    <row r="64" spans="2:8" x14ac:dyDescent="0.15"/>
  </sheetData>
  <sheetProtection algorithmName="SHA-512" hashValue="Z4/byEBAJy5rlFzMTgFNIVG0hN3XKqXbZ1THyVNbzyfTQL5JnpR8jnomHT2B+QaDu1mUl7uTHd6XSgAAu8MeDA==" saltValue="yowvDz1VvbvQsNSghDV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77" sqref="AN77:BA80"/>
    </sheetView>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601</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602</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90" t="s">
        <v>610</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7"/>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7"/>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7"/>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7"/>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603</v>
      </c>
    </row>
    <row r="50" spans="1:109" x14ac:dyDescent="0.15">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377"/>
      <c r="G51" s="1286"/>
      <c r="H51" s="1286"/>
      <c r="I51" s="1299"/>
      <c r="J51" s="1299"/>
      <c r="K51" s="1285"/>
      <c r="L51" s="1285"/>
      <c r="M51" s="1285"/>
      <c r="N51" s="1285"/>
      <c r="AM51" s="386"/>
      <c r="AN51" s="1281" t="s">
        <v>604</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7"/>
      <c r="G52" s="1286"/>
      <c r="H52" s="1286"/>
      <c r="I52" s="1299"/>
      <c r="J52" s="1299"/>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606</v>
      </c>
      <c r="BC53" s="1281"/>
      <c r="BD53" s="1281"/>
      <c r="BE53" s="1281"/>
      <c r="BF53" s="1281"/>
      <c r="BG53" s="1281"/>
      <c r="BH53" s="1281"/>
      <c r="BI53" s="1281"/>
      <c r="BJ53" s="1281"/>
      <c r="BK53" s="1281"/>
      <c r="BL53" s="1281"/>
      <c r="BM53" s="1281"/>
      <c r="BN53" s="1281"/>
      <c r="BO53" s="1281"/>
      <c r="BP53" s="1278">
        <v>71.400000000000006</v>
      </c>
      <c r="BQ53" s="1278"/>
      <c r="BR53" s="1278"/>
      <c r="BS53" s="1278"/>
      <c r="BT53" s="1278"/>
      <c r="BU53" s="1278"/>
      <c r="BV53" s="1278"/>
      <c r="BW53" s="1278"/>
      <c r="BX53" s="1278">
        <v>73.2</v>
      </c>
      <c r="BY53" s="1278"/>
      <c r="BZ53" s="1278"/>
      <c r="CA53" s="1278"/>
      <c r="CB53" s="1278"/>
      <c r="CC53" s="1278"/>
      <c r="CD53" s="1278"/>
      <c r="CE53" s="1278"/>
      <c r="CF53" s="1278">
        <v>70.8</v>
      </c>
      <c r="CG53" s="1278"/>
      <c r="CH53" s="1278"/>
      <c r="CI53" s="1278"/>
      <c r="CJ53" s="1278"/>
      <c r="CK53" s="1278"/>
      <c r="CL53" s="1278"/>
      <c r="CM53" s="1278"/>
      <c r="CN53" s="1278">
        <v>71.099999999999994</v>
      </c>
      <c r="CO53" s="1278"/>
      <c r="CP53" s="1278"/>
      <c r="CQ53" s="1278"/>
      <c r="CR53" s="1278"/>
      <c r="CS53" s="1278"/>
      <c r="CT53" s="1278"/>
      <c r="CU53" s="1278"/>
      <c r="CV53" s="1278">
        <v>71.8</v>
      </c>
      <c r="CW53" s="1278"/>
      <c r="CX53" s="1278"/>
      <c r="CY53" s="1278"/>
      <c r="CZ53" s="1278"/>
      <c r="DA53" s="1278"/>
      <c r="DB53" s="1278"/>
      <c r="DC53" s="1278"/>
    </row>
    <row r="54" spans="1:109" x14ac:dyDescent="0.15">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5"/>
      <c r="B55" s="377"/>
      <c r="G55" s="1284"/>
      <c r="H55" s="1284"/>
      <c r="I55" s="1284"/>
      <c r="J55" s="1284"/>
      <c r="K55" s="1285"/>
      <c r="L55" s="1285"/>
      <c r="M55" s="1285"/>
      <c r="N55" s="1285"/>
      <c r="AN55" s="1283" t="s">
        <v>607</v>
      </c>
      <c r="AO55" s="1283"/>
      <c r="AP55" s="1283"/>
      <c r="AQ55" s="1283"/>
      <c r="AR55" s="1283"/>
      <c r="AS55" s="1283"/>
      <c r="AT55" s="1283"/>
      <c r="AU55" s="1283"/>
      <c r="AV55" s="1283"/>
      <c r="AW55" s="1283"/>
      <c r="AX55" s="1283"/>
      <c r="AY55" s="1283"/>
      <c r="AZ55" s="1283"/>
      <c r="BA55" s="1283"/>
      <c r="BB55" s="1281" t="s">
        <v>605</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x14ac:dyDescent="0.15">
      <c r="B57" s="389"/>
      <c r="G57" s="1284"/>
      <c r="H57" s="1284"/>
      <c r="I57" s="1279"/>
      <c r="J57" s="1279"/>
      <c r="K57" s="1285"/>
      <c r="L57" s="1285"/>
      <c r="M57" s="1285"/>
      <c r="N57" s="1285"/>
      <c r="AM57" s="371"/>
      <c r="AN57" s="1283"/>
      <c r="AO57" s="1283"/>
      <c r="AP57" s="1283"/>
      <c r="AQ57" s="1283"/>
      <c r="AR57" s="1283"/>
      <c r="AS57" s="1283"/>
      <c r="AT57" s="1283"/>
      <c r="AU57" s="1283"/>
      <c r="AV57" s="1283"/>
      <c r="AW57" s="1283"/>
      <c r="AX57" s="1283"/>
      <c r="AY57" s="1283"/>
      <c r="AZ57" s="1283"/>
      <c r="BA57" s="1283"/>
      <c r="BB57" s="1281" t="s">
        <v>606</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390"/>
      <c r="DE57" s="389"/>
    </row>
    <row r="58" spans="1:109" s="385" customFormat="1" x14ac:dyDescent="0.15">
      <c r="A58" s="371"/>
      <c r="B58" s="389"/>
      <c r="G58" s="1284"/>
      <c r="H58" s="1284"/>
      <c r="I58" s="1279"/>
      <c r="J58" s="1279"/>
      <c r="K58" s="1285"/>
      <c r="L58" s="1285"/>
      <c r="M58" s="1285"/>
      <c r="N58" s="1285"/>
      <c r="AM58" s="371"/>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608</v>
      </c>
    </row>
    <row r="64" spans="1:109" x14ac:dyDescent="0.15">
      <c r="B64" s="377"/>
      <c r="G64" s="384"/>
      <c r="I64" s="397"/>
      <c r="J64" s="397"/>
      <c r="K64" s="397"/>
      <c r="L64" s="397"/>
      <c r="M64" s="397"/>
      <c r="N64" s="398"/>
      <c r="AM64" s="384"/>
      <c r="AN64" s="384" t="s">
        <v>602</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0" t="s">
        <v>611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7"/>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7"/>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7"/>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7"/>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603</v>
      </c>
    </row>
    <row r="72" spans="2:107" x14ac:dyDescent="0.15">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x14ac:dyDescent="0.15">
      <c r="B73" s="377"/>
      <c r="G73" s="1286"/>
      <c r="H73" s="1286"/>
      <c r="I73" s="1286"/>
      <c r="J73" s="1286"/>
      <c r="K73" s="1282"/>
      <c r="L73" s="1282"/>
      <c r="M73" s="1282"/>
      <c r="N73" s="1282"/>
      <c r="AM73" s="386"/>
      <c r="AN73" s="1281" t="s">
        <v>604</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609</v>
      </c>
      <c r="BC75" s="1281"/>
      <c r="BD75" s="1281"/>
      <c r="BE75" s="1281"/>
      <c r="BF75" s="1281"/>
      <c r="BG75" s="1281"/>
      <c r="BH75" s="1281"/>
      <c r="BI75" s="1281"/>
      <c r="BJ75" s="1281"/>
      <c r="BK75" s="1281"/>
      <c r="BL75" s="1281"/>
      <c r="BM75" s="1281"/>
      <c r="BN75" s="1281"/>
      <c r="BO75" s="1281"/>
      <c r="BP75" s="1278">
        <v>3.7</v>
      </c>
      <c r="BQ75" s="1278"/>
      <c r="BR75" s="1278"/>
      <c r="BS75" s="1278"/>
      <c r="BT75" s="1278"/>
      <c r="BU75" s="1278"/>
      <c r="BV75" s="1278"/>
      <c r="BW75" s="1278"/>
      <c r="BX75" s="1278">
        <v>3.8</v>
      </c>
      <c r="BY75" s="1278"/>
      <c r="BZ75" s="1278"/>
      <c r="CA75" s="1278"/>
      <c r="CB75" s="1278"/>
      <c r="CC75" s="1278"/>
      <c r="CD75" s="1278"/>
      <c r="CE75" s="1278"/>
      <c r="CF75" s="1278">
        <v>4.2</v>
      </c>
      <c r="CG75" s="1278"/>
      <c r="CH75" s="1278"/>
      <c r="CI75" s="1278"/>
      <c r="CJ75" s="1278"/>
      <c r="CK75" s="1278"/>
      <c r="CL75" s="1278"/>
      <c r="CM75" s="1278"/>
      <c r="CN75" s="1278">
        <v>4.5999999999999996</v>
      </c>
      <c r="CO75" s="1278"/>
      <c r="CP75" s="1278"/>
      <c r="CQ75" s="1278"/>
      <c r="CR75" s="1278"/>
      <c r="CS75" s="1278"/>
      <c r="CT75" s="1278"/>
      <c r="CU75" s="1278"/>
      <c r="CV75" s="1278">
        <v>5.0999999999999996</v>
      </c>
      <c r="CW75" s="1278"/>
      <c r="CX75" s="1278"/>
      <c r="CY75" s="1278"/>
      <c r="CZ75" s="1278"/>
      <c r="DA75" s="1278"/>
      <c r="DB75" s="1278"/>
      <c r="DC75" s="1278"/>
    </row>
    <row r="76" spans="2:107" x14ac:dyDescent="0.15">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7"/>
      <c r="G77" s="1284"/>
      <c r="H77" s="1284"/>
      <c r="I77" s="1284"/>
      <c r="J77" s="1284"/>
      <c r="K77" s="1282"/>
      <c r="L77" s="1282"/>
      <c r="M77" s="1282"/>
      <c r="N77" s="1282"/>
      <c r="AN77" s="1283" t="s">
        <v>607</v>
      </c>
      <c r="AO77" s="1283"/>
      <c r="AP77" s="1283"/>
      <c r="AQ77" s="1283"/>
      <c r="AR77" s="1283"/>
      <c r="AS77" s="1283"/>
      <c r="AT77" s="1283"/>
      <c r="AU77" s="1283"/>
      <c r="AV77" s="1283"/>
      <c r="AW77" s="1283"/>
      <c r="AX77" s="1283"/>
      <c r="AY77" s="1283"/>
      <c r="AZ77" s="1283"/>
      <c r="BA77" s="1283"/>
      <c r="BB77" s="1281" t="s">
        <v>605</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609</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X+LZGd4XCy3PTRMuVmTFEJ5ZP7V+BOFj5n9HO1Cq8JzWbWNJEjMgn48RkSqXr0Sepdfd7gCFDQpDIk8P7S8t+Q==" saltValue="09Aeu4E0tKDXah1VGz8F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61"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bwF+JwVM6wlYtWSp98RYVYAFSLvLJL0OEB+csUl8F23NHC5pv5MNHQ5ZM7Y54+ulUcz7eh/ZfROlrExPEnsEhw==" saltValue="ry/x/yem4VJ4yQpq7/vB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wpRQu7Sssd/E74J9HBZo8GoIVdx+lY/N/1vP7g5ZyyH/6fuv9+ipagN1O0PMOUO83RLQ4IjulhNBovawBBLQFg==" saltValue="dl4rLnhiSSVB6Wxyirda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103903</v>
      </c>
      <c r="E3" s="153"/>
      <c r="F3" s="154">
        <v>291173</v>
      </c>
      <c r="G3" s="155"/>
      <c r="H3" s="156"/>
    </row>
    <row r="4" spans="1:8" x14ac:dyDescent="0.15">
      <c r="A4" s="157"/>
      <c r="B4" s="158"/>
      <c r="C4" s="159"/>
      <c r="D4" s="160">
        <v>10171</v>
      </c>
      <c r="E4" s="161"/>
      <c r="F4" s="162">
        <v>119071</v>
      </c>
      <c r="G4" s="163"/>
      <c r="H4" s="164"/>
    </row>
    <row r="5" spans="1:8" x14ac:dyDescent="0.15">
      <c r="A5" s="145" t="s">
        <v>550</v>
      </c>
      <c r="B5" s="150"/>
      <c r="C5" s="151"/>
      <c r="D5" s="152">
        <v>94657</v>
      </c>
      <c r="E5" s="153"/>
      <c r="F5" s="154">
        <v>271581</v>
      </c>
      <c r="G5" s="155"/>
      <c r="H5" s="156"/>
    </row>
    <row r="6" spans="1:8" x14ac:dyDescent="0.15">
      <c r="A6" s="157"/>
      <c r="B6" s="158"/>
      <c r="C6" s="159"/>
      <c r="D6" s="160">
        <v>26162</v>
      </c>
      <c r="E6" s="161"/>
      <c r="F6" s="162">
        <v>117844</v>
      </c>
      <c r="G6" s="163"/>
      <c r="H6" s="164"/>
    </row>
    <row r="7" spans="1:8" x14ac:dyDescent="0.15">
      <c r="A7" s="145" t="s">
        <v>551</v>
      </c>
      <c r="B7" s="150"/>
      <c r="C7" s="151"/>
      <c r="D7" s="152">
        <v>202978</v>
      </c>
      <c r="E7" s="153"/>
      <c r="F7" s="154">
        <v>268375</v>
      </c>
      <c r="G7" s="155"/>
      <c r="H7" s="156"/>
    </row>
    <row r="8" spans="1:8" x14ac:dyDescent="0.15">
      <c r="A8" s="157"/>
      <c r="B8" s="158"/>
      <c r="C8" s="159"/>
      <c r="D8" s="160">
        <v>132502</v>
      </c>
      <c r="E8" s="161"/>
      <c r="F8" s="162">
        <v>119602</v>
      </c>
      <c r="G8" s="163"/>
      <c r="H8" s="164"/>
    </row>
    <row r="9" spans="1:8" x14ac:dyDescent="0.15">
      <c r="A9" s="145" t="s">
        <v>552</v>
      </c>
      <c r="B9" s="150"/>
      <c r="C9" s="151"/>
      <c r="D9" s="152">
        <v>153525</v>
      </c>
      <c r="E9" s="153"/>
      <c r="F9" s="154">
        <v>301035</v>
      </c>
      <c r="G9" s="155"/>
      <c r="H9" s="156"/>
    </row>
    <row r="10" spans="1:8" x14ac:dyDescent="0.15">
      <c r="A10" s="157"/>
      <c r="B10" s="158"/>
      <c r="C10" s="159"/>
      <c r="D10" s="160">
        <v>78181</v>
      </c>
      <c r="E10" s="161"/>
      <c r="F10" s="162">
        <v>154376</v>
      </c>
      <c r="G10" s="163"/>
      <c r="H10" s="164"/>
    </row>
    <row r="11" spans="1:8" x14ac:dyDescent="0.15">
      <c r="A11" s="145" t="s">
        <v>553</v>
      </c>
      <c r="B11" s="150"/>
      <c r="C11" s="151"/>
      <c r="D11" s="152">
        <v>147199</v>
      </c>
      <c r="E11" s="153"/>
      <c r="F11" s="154">
        <v>277467</v>
      </c>
      <c r="G11" s="155"/>
      <c r="H11" s="156"/>
    </row>
    <row r="12" spans="1:8" x14ac:dyDescent="0.15">
      <c r="A12" s="157"/>
      <c r="B12" s="158"/>
      <c r="C12" s="165"/>
      <c r="D12" s="160">
        <v>15326</v>
      </c>
      <c r="E12" s="161"/>
      <c r="F12" s="162">
        <v>128378</v>
      </c>
      <c r="G12" s="163"/>
      <c r="H12" s="164"/>
    </row>
    <row r="13" spans="1:8" x14ac:dyDescent="0.15">
      <c r="A13" s="145"/>
      <c r="B13" s="150"/>
      <c r="C13" s="166"/>
      <c r="D13" s="167">
        <v>140452</v>
      </c>
      <c r="E13" s="168"/>
      <c r="F13" s="169">
        <v>281926</v>
      </c>
      <c r="G13" s="170"/>
      <c r="H13" s="156"/>
    </row>
    <row r="14" spans="1:8" x14ac:dyDescent="0.15">
      <c r="A14" s="157"/>
      <c r="B14" s="158"/>
      <c r="C14" s="159"/>
      <c r="D14" s="160">
        <v>52468</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13.48</v>
      </c>
      <c r="C19" s="171">
        <f>ROUND(VALUE(SUBSTITUTE(実質収支比率等に係る経年分析!G$48,"▲","-")),2)</f>
        <v>8.94</v>
      </c>
      <c r="D19" s="171">
        <f>ROUND(VALUE(SUBSTITUTE(実質収支比率等に係る経年分析!H$48,"▲","-")),2)</f>
        <v>8.4600000000000009</v>
      </c>
      <c r="E19" s="171">
        <f>ROUND(VALUE(SUBSTITUTE(実質収支比率等に係る経年分析!I$48,"▲","-")),2)</f>
        <v>17.899999999999999</v>
      </c>
      <c r="F19" s="171">
        <f>ROUND(VALUE(SUBSTITUTE(実質収支比率等に係る経年分析!J$48,"▲","-")),2)</f>
        <v>16.3</v>
      </c>
    </row>
    <row r="20" spans="1:11" x14ac:dyDescent="0.15">
      <c r="A20" s="171" t="s">
        <v>55</v>
      </c>
      <c r="B20" s="171">
        <f>ROUND(VALUE(SUBSTITUTE(実質収支比率等に係る経年分析!F$47,"▲","-")),2)</f>
        <v>48.89</v>
      </c>
      <c r="C20" s="171">
        <f>ROUND(VALUE(SUBSTITUTE(実質収支比率等に係る経年分析!G$47,"▲","-")),2)</f>
        <v>47.15</v>
      </c>
      <c r="D20" s="171">
        <f>ROUND(VALUE(SUBSTITUTE(実質収支比率等に係る経年分析!H$47,"▲","-")),2)</f>
        <v>44.33</v>
      </c>
      <c r="E20" s="171">
        <f>ROUND(VALUE(SUBSTITUTE(実質収支比率等に係る経年分析!I$47,"▲","-")),2)</f>
        <v>43.31</v>
      </c>
      <c r="F20" s="171">
        <f>ROUND(VALUE(SUBSTITUTE(実質収支比率等に係る経年分析!J$47,"▲","-")),2)</f>
        <v>43.93</v>
      </c>
    </row>
    <row r="21" spans="1:11" x14ac:dyDescent="0.15">
      <c r="A21" s="171" t="s">
        <v>56</v>
      </c>
      <c r="B21" s="171">
        <f>IF(ISNUMBER(VALUE(SUBSTITUTE(実質収支比率等に係る経年分析!F$49,"▲","-"))),ROUND(VALUE(SUBSTITUTE(実質収支比率等に係る経年分析!F$49,"▲","-")),2),NA())</f>
        <v>4.5599999999999996</v>
      </c>
      <c r="C21" s="171">
        <f>IF(ISNUMBER(VALUE(SUBSTITUTE(実質収支比率等に係る経年分析!G$49,"▲","-"))),ROUND(VALUE(SUBSTITUTE(実質収支比率等に係る経年分析!G$49,"▲","-")),2),NA())</f>
        <v>-6.37</v>
      </c>
      <c r="D21" s="171">
        <f>IF(ISNUMBER(VALUE(SUBSTITUTE(実質収支比率等に係る経年分析!H$49,"▲","-"))),ROUND(VALUE(SUBSTITUTE(実質収支比率等に係る経年分析!H$49,"▲","-")),2),NA())</f>
        <v>-3.02</v>
      </c>
      <c r="E21" s="171">
        <f>IF(ISNUMBER(VALUE(SUBSTITUTE(実質収支比率等に係る経年分析!I$49,"▲","-"))),ROUND(VALUE(SUBSTITUTE(実質収支比率等に係る経年分析!I$49,"▲","-")),2),NA())</f>
        <v>10.49</v>
      </c>
      <c r="F21" s="171">
        <f>IF(ISNUMBER(VALUE(SUBSTITUTE(実質収支比率等に係る経年分析!J$49,"▲","-"))),ROUND(VALUE(SUBSTITUTE(実質収支比率等に係る経年分析!J$49,"▲","-")),2),NA())</f>
        <v>0.13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15.23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8.4600000000000009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261</v>
      </c>
      <c r="E42" s="173"/>
      <c r="F42" s="173"/>
      <c r="G42" s="173">
        <f>'実質公債費比率（分子）の構造'!L$52</f>
        <v>263</v>
      </c>
      <c r="H42" s="173"/>
      <c r="I42" s="173"/>
      <c r="J42" s="173">
        <f>'実質公債費比率（分子）の構造'!M$52</f>
        <v>283</v>
      </c>
      <c r="K42" s="173"/>
      <c r="L42" s="173"/>
      <c r="M42" s="173">
        <f>'実質公債費比率（分子）の構造'!N$52</f>
        <v>275</v>
      </c>
      <c r="N42" s="173"/>
      <c r="O42" s="173"/>
      <c r="P42" s="173">
        <f>'実質公債費比率（分子）の構造'!O$52</f>
        <v>267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1</v>
      </c>
      <c r="O44" s="173"/>
      <c r="P44" s="173"/>
    </row>
    <row r="45" spans="1:16" x14ac:dyDescent="0.15">
      <c r="A45" s="173" t="s">
        <v>66</v>
      </c>
      <c r="B45" s="173">
        <f>'実質公債費比率（分子）の構造'!K$49</f>
        <v>16</v>
      </c>
      <c r="C45" s="173"/>
      <c r="D45" s="173"/>
      <c r="E45" s="173">
        <f>'実質公債費比率（分子）の構造'!L$49</f>
        <v>16</v>
      </c>
      <c r="F45" s="173"/>
      <c r="G45" s="173"/>
      <c r="H45" s="173">
        <f>'実質公債費比率（分子）の構造'!M$49</f>
        <v>19</v>
      </c>
      <c r="I45" s="173"/>
      <c r="J45" s="173"/>
      <c r="K45" s="173">
        <f>'実質公債費比率（分子）の構造'!N$49</f>
        <v>24</v>
      </c>
      <c r="L45" s="173"/>
      <c r="M45" s="173"/>
      <c r="N45" s="173">
        <f>'実質公債費比率（分子）の構造'!O$49</f>
        <v>26</v>
      </c>
      <c r="O45" s="173"/>
      <c r="P45" s="173"/>
    </row>
    <row r="46" spans="1:16" x14ac:dyDescent="0.15">
      <c r="A46" s="173" t="s">
        <v>67</v>
      </c>
      <c r="B46" s="173">
        <f>'実質公債費比率（分子）の構造'!K$48</f>
        <v>79</v>
      </c>
      <c r="C46" s="173"/>
      <c r="D46" s="173"/>
      <c r="E46" s="173">
        <f>'実質公債費比率（分子）の構造'!L$48</f>
        <v>81</v>
      </c>
      <c r="F46" s="173"/>
      <c r="G46" s="173"/>
      <c r="H46" s="173">
        <f>'実質公債費比率（分子）の構造'!M$48</f>
        <v>80</v>
      </c>
      <c r="I46" s="173"/>
      <c r="J46" s="173"/>
      <c r="K46" s="173">
        <f>'実質公債費比率（分子）の構造'!N$48</f>
        <v>74</v>
      </c>
      <c r="L46" s="173"/>
      <c r="M46" s="173"/>
      <c r="N46" s="173">
        <f>'実質公債費比率（分子）の構造'!O$48</f>
        <v>77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227</v>
      </c>
      <c r="C49" s="173"/>
      <c r="D49" s="173"/>
      <c r="E49" s="173">
        <f>'実質公債費比率（分子）の構造'!L$45</f>
        <v>230</v>
      </c>
      <c r="F49" s="173"/>
      <c r="G49" s="173"/>
      <c r="H49" s="173">
        <f>'実質公債費比率（分子）の構造'!M$45</f>
        <v>266</v>
      </c>
      <c r="I49" s="173"/>
      <c r="J49" s="173"/>
      <c r="K49" s="173">
        <f>'実質公債費比率（分子）の構造'!N$45</f>
        <v>262</v>
      </c>
      <c r="L49" s="173"/>
      <c r="M49" s="173"/>
      <c r="N49" s="173">
        <f>'実質公債費比率（分子）の構造'!O$45</f>
        <v>267</v>
      </c>
      <c r="O49" s="173"/>
      <c r="P49" s="173"/>
    </row>
    <row r="50" spans="1:16" x14ac:dyDescent="0.15">
      <c r="A50" s="173" t="s">
        <v>71</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64</v>
      </c>
      <c r="G50" s="173" t="e">
        <f>NA()</f>
        <v>#N/A</v>
      </c>
      <c r="H50" s="173" t="e">
        <f>NA()</f>
        <v>#N/A</v>
      </c>
      <c r="I50" s="173">
        <f>IF(ISNUMBER('実質公債費比率（分子）の構造'!M$53),'実質公債費比率（分子）の構造'!M$53,NA())</f>
        <v>82</v>
      </c>
      <c r="J50" s="173" t="e">
        <f>NA()</f>
        <v>#N/A</v>
      </c>
      <c r="K50" s="173" t="e">
        <f>NA()</f>
        <v>#N/A</v>
      </c>
      <c r="L50" s="173">
        <f>IF(ISNUMBER('実質公債費比率（分子）の構造'!N$53),'実質公債費比率（分子）の構造'!N$53,NA())</f>
        <v>85</v>
      </c>
      <c r="M50" s="173" t="e">
        <f>NA()</f>
        <v>#N/A</v>
      </c>
      <c r="N50" s="173" t="e">
        <f>NA()</f>
        <v>#N/A</v>
      </c>
      <c r="O50" s="173">
        <f>IF(ISNUMBER('実質公債費比率（分子）の構造'!O$53),'実質公債費比率（分子）の構造'!O$53,NA())</f>
        <v>104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2443</v>
      </c>
      <c r="E56" s="172"/>
      <c r="F56" s="172"/>
      <c r="G56" s="172">
        <f>'将来負担比率（分子）の構造'!J$52</f>
        <v>2354</v>
      </c>
      <c r="H56" s="172"/>
      <c r="I56" s="172"/>
      <c r="J56" s="172">
        <f>'将来負担比率（分子）の構造'!K$52</f>
        <v>2468</v>
      </c>
      <c r="K56" s="172"/>
      <c r="L56" s="172"/>
      <c r="M56" s="172">
        <f>'将来負担比率（分子）の構造'!L$52</f>
        <v>2644</v>
      </c>
      <c r="N56" s="172"/>
      <c r="O56" s="172"/>
      <c r="P56" s="172">
        <f>'将来負担比率（分子）の構造'!M$52</f>
        <v>2668</v>
      </c>
    </row>
    <row r="57" spans="1:16" x14ac:dyDescent="0.15">
      <c r="A57" s="172" t="s">
        <v>42</v>
      </c>
      <c r="B57" s="172"/>
      <c r="C57" s="172"/>
      <c r="D57" s="172">
        <f>'将来負担比率（分子）の構造'!I$51</f>
        <v>139</v>
      </c>
      <c r="E57" s="172"/>
      <c r="F57" s="172"/>
      <c r="G57" s="172">
        <f>'将来負担比率（分子）の構造'!J$51</f>
        <v>133</v>
      </c>
      <c r="H57" s="172"/>
      <c r="I57" s="172"/>
      <c r="J57" s="172">
        <f>'将来負担比率（分子）の構造'!K$51</f>
        <v>124</v>
      </c>
      <c r="K57" s="172"/>
      <c r="L57" s="172"/>
      <c r="M57" s="172">
        <f>'将来負担比率（分子）の構造'!L$51</f>
        <v>123</v>
      </c>
      <c r="N57" s="172"/>
      <c r="O57" s="172"/>
      <c r="P57" s="172">
        <f>'将来負担比率（分子）の構造'!M$51</f>
        <v>109</v>
      </c>
    </row>
    <row r="58" spans="1:16" x14ac:dyDescent="0.15">
      <c r="A58" s="172" t="s">
        <v>41</v>
      </c>
      <c r="B58" s="172"/>
      <c r="C58" s="172"/>
      <c r="D58" s="172">
        <f>'将来負担比率（分子）の構造'!I$50</f>
        <v>2118</v>
      </c>
      <c r="E58" s="172"/>
      <c r="F58" s="172"/>
      <c r="G58" s="172">
        <f>'将来負担比率（分子）の構造'!J$50</f>
        <v>2131</v>
      </c>
      <c r="H58" s="172"/>
      <c r="I58" s="172"/>
      <c r="J58" s="172">
        <f>'将来負担比率（分子）の構造'!K$50</f>
        <v>2098</v>
      </c>
      <c r="K58" s="172"/>
      <c r="L58" s="172"/>
      <c r="M58" s="172">
        <f>'将来負担比率（分子）の構造'!L$50</f>
        <v>2114</v>
      </c>
      <c r="N58" s="172"/>
      <c r="O58" s="172"/>
      <c r="P58" s="172">
        <f>'将来負担比率（分子）の構造'!M$50</f>
        <v>2309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528</v>
      </c>
      <c r="C62" s="172"/>
      <c r="D62" s="172"/>
      <c r="E62" s="172">
        <f>'将来負担比率（分子）の構造'!J$45</f>
        <v>489</v>
      </c>
      <c r="F62" s="172"/>
      <c r="G62" s="172"/>
      <c r="H62" s="172">
        <f>'将来負担比率（分子）の構造'!K$45</f>
        <v>445</v>
      </c>
      <c r="I62" s="172"/>
      <c r="J62" s="172"/>
      <c r="K62" s="172">
        <f>'将来負担比率（分子）の構造'!L$45</f>
        <v>473</v>
      </c>
      <c r="L62" s="172"/>
      <c r="M62" s="172"/>
      <c r="N62" s="172">
        <f>'将来負担比率（分子）の構造'!M$45</f>
        <v>414</v>
      </c>
      <c r="O62" s="172"/>
      <c r="P62" s="172"/>
    </row>
    <row r="63" spans="1:16" x14ac:dyDescent="0.15">
      <c r="A63" s="172" t="s">
        <v>34</v>
      </c>
      <c r="B63" s="172">
        <f>'将来負担比率（分子）の構造'!I$44</f>
        <v>112</v>
      </c>
      <c r="C63" s="172"/>
      <c r="D63" s="172"/>
      <c r="E63" s="172">
        <f>'将来負担比率（分子）の構造'!J$44</f>
        <v>137</v>
      </c>
      <c r="F63" s="172"/>
      <c r="G63" s="172"/>
      <c r="H63" s="172">
        <f>'将来負担比率（分子）の構造'!K$44</f>
        <v>230</v>
      </c>
      <c r="I63" s="172"/>
      <c r="J63" s="172"/>
      <c r="K63" s="172">
        <f>'将来負担比率（分子）の構造'!L$44</f>
        <v>246</v>
      </c>
      <c r="L63" s="172"/>
      <c r="M63" s="172"/>
      <c r="N63" s="172">
        <f>'将来負担比率（分子）の構造'!M$44</f>
        <v>217</v>
      </c>
      <c r="O63" s="172"/>
      <c r="P63" s="172"/>
    </row>
    <row r="64" spans="1:16" x14ac:dyDescent="0.15">
      <c r="A64" s="172" t="s">
        <v>33</v>
      </c>
      <c r="B64" s="172">
        <f>'将来負担比率（分子）の構造'!I$43</f>
        <v>917</v>
      </c>
      <c r="C64" s="172"/>
      <c r="D64" s="172"/>
      <c r="E64" s="172">
        <f>'将来負担比率（分子）の構造'!J$43</f>
        <v>855</v>
      </c>
      <c r="F64" s="172"/>
      <c r="G64" s="172"/>
      <c r="H64" s="172">
        <f>'将来負担比率（分子）の構造'!K$43</f>
        <v>786</v>
      </c>
      <c r="I64" s="172"/>
      <c r="J64" s="172"/>
      <c r="K64" s="172">
        <f>'将来負担比率（分子）の構造'!L$43</f>
        <v>736</v>
      </c>
      <c r="L64" s="172"/>
      <c r="M64" s="172"/>
      <c r="N64" s="172">
        <f>'将来負担比率（分子）の構造'!M$43</f>
        <v>654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25</v>
      </c>
      <c r="L65" s="172"/>
      <c r="M65" s="172"/>
      <c r="N65" s="172">
        <f>'将来負担比率（分子）の構造'!M$42</f>
        <v>24</v>
      </c>
      <c r="O65" s="172"/>
      <c r="P65" s="172"/>
    </row>
    <row r="66" spans="1:16" x14ac:dyDescent="0.15">
      <c r="A66" s="172" t="s">
        <v>31</v>
      </c>
      <c r="B66" s="172">
        <f>'将来負担比率（分子）の構造'!I$41</f>
        <v>2527</v>
      </c>
      <c r="C66" s="172"/>
      <c r="D66" s="172"/>
      <c r="E66" s="172">
        <f>'将来負担比率（分子）の構造'!J$41</f>
        <v>2479</v>
      </c>
      <c r="F66" s="172"/>
      <c r="G66" s="172"/>
      <c r="H66" s="172">
        <f>'将来負担比率（分子）の構造'!K$41</f>
        <v>2681</v>
      </c>
      <c r="I66" s="172"/>
      <c r="J66" s="172"/>
      <c r="K66" s="172">
        <f>'将来負担比率（分子）の構造'!L$41</f>
        <v>2872</v>
      </c>
      <c r="L66" s="172"/>
      <c r="M66" s="172"/>
      <c r="N66" s="172">
        <f>'将来負担比率（分子）の構造'!M$41</f>
        <v>2878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830</v>
      </c>
      <c r="C72" s="176">
        <f>基金残高に係る経年分析!G55</f>
        <v>844</v>
      </c>
      <c r="D72" s="176">
        <f>基金残高に係る経年分析!H55</f>
        <v>945</v>
      </c>
    </row>
    <row r="73" spans="1:16" x14ac:dyDescent="0.15">
      <c r="A73" s="175" t="s">
        <v>78</v>
      </c>
      <c r="B73" s="176">
        <f>基金残高に係る経年分析!F56</f>
        <v>43</v>
      </c>
      <c r="C73" s="176">
        <f>基金残高に係る経年分析!G56</f>
        <v>43</v>
      </c>
      <c r="D73" s="176">
        <f>基金残高に係る経年分析!H56</f>
        <v>61</v>
      </c>
    </row>
    <row r="74" spans="1:16" x14ac:dyDescent="0.15">
      <c r="A74" s="175" t="s">
        <v>79</v>
      </c>
      <c r="B74" s="176">
        <f>基金残高に係る経年分析!F57</f>
        <v>998</v>
      </c>
      <c r="C74" s="176">
        <f>基金残高に係る経年分析!G57</f>
        <v>1013</v>
      </c>
      <c r="D74" s="176">
        <f>基金残高に係る経年分析!H57</f>
        <v>1081</v>
      </c>
    </row>
  </sheetData>
  <sheetProtection algorithmName="SHA-512" hashValue="ne0cGlQB137mkCzNlYNWDkbZduaA+LD2vWk2drTArp1r4t3yuPvenBeEWTVT4cabKlnwMhC2FukN/eoinJGkCw==" saltValue="qL5OXJYa+bnBQ7DRylL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214</v>
      </c>
      <c r="DI1" s="784"/>
      <c r="DJ1" s="784"/>
      <c r="DK1" s="784"/>
      <c r="DL1" s="784"/>
      <c r="DM1" s="784"/>
      <c r="DN1" s="785"/>
      <c r="DO1" s="212"/>
      <c r="DP1" s="783" t="s">
        <v>215</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5" t="s">
        <v>217</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218</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219</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15">
      <c r="B4" s="725" t="s">
        <v>1</v>
      </c>
      <c r="C4" s="726"/>
      <c r="D4" s="726"/>
      <c r="E4" s="726"/>
      <c r="F4" s="726"/>
      <c r="G4" s="726"/>
      <c r="H4" s="726"/>
      <c r="I4" s="726"/>
      <c r="J4" s="726"/>
      <c r="K4" s="726"/>
      <c r="L4" s="726"/>
      <c r="M4" s="726"/>
      <c r="N4" s="726"/>
      <c r="O4" s="726"/>
      <c r="P4" s="726"/>
      <c r="Q4" s="727"/>
      <c r="R4" s="725" t="s">
        <v>220</v>
      </c>
      <c r="S4" s="726"/>
      <c r="T4" s="726"/>
      <c r="U4" s="726"/>
      <c r="V4" s="726"/>
      <c r="W4" s="726"/>
      <c r="X4" s="726"/>
      <c r="Y4" s="727"/>
      <c r="Z4" s="725" t="s">
        <v>221</v>
      </c>
      <c r="AA4" s="726"/>
      <c r="AB4" s="726"/>
      <c r="AC4" s="727"/>
      <c r="AD4" s="725" t="s">
        <v>222</v>
      </c>
      <c r="AE4" s="726"/>
      <c r="AF4" s="726"/>
      <c r="AG4" s="726"/>
      <c r="AH4" s="726"/>
      <c r="AI4" s="726"/>
      <c r="AJ4" s="726"/>
      <c r="AK4" s="727"/>
      <c r="AL4" s="725" t="s">
        <v>221</v>
      </c>
      <c r="AM4" s="726"/>
      <c r="AN4" s="726"/>
      <c r="AO4" s="727"/>
      <c r="AP4" s="786" t="s">
        <v>223</v>
      </c>
      <c r="AQ4" s="786"/>
      <c r="AR4" s="786"/>
      <c r="AS4" s="786"/>
      <c r="AT4" s="786"/>
      <c r="AU4" s="786"/>
      <c r="AV4" s="786"/>
      <c r="AW4" s="786"/>
      <c r="AX4" s="786"/>
      <c r="AY4" s="786"/>
      <c r="AZ4" s="786"/>
      <c r="BA4" s="786"/>
      <c r="BB4" s="786"/>
      <c r="BC4" s="786"/>
      <c r="BD4" s="786"/>
      <c r="BE4" s="786"/>
      <c r="BF4" s="786"/>
      <c r="BG4" s="786" t="s">
        <v>224</v>
      </c>
      <c r="BH4" s="786"/>
      <c r="BI4" s="786"/>
      <c r="BJ4" s="786"/>
      <c r="BK4" s="786"/>
      <c r="BL4" s="786"/>
      <c r="BM4" s="786"/>
      <c r="BN4" s="786"/>
      <c r="BO4" s="786" t="s">
        <v>221</v>
      </c>
      <c r="BP4" s="786"/>
      <c r="BQ4" s="786"/>
      <c r="BR4" s="786"/>
      <c r="BS4" s="786" t="s">
        <v>225</v>
      </c>
      <c r="BT4" s="786"/>
      <c r="BU4" s="786"/>
      <c r="BV4" s="786"/>
      <c r="BW4" s="786"/>
      <c r="BX4" s="786"/>
      <c r="BY4" s="786"/>
      <c r="BZ4" s="786"/>
      <c r="CA4" s="786"/>
      <c r="CB4" s="786"/>
      <c r="CD4" s="768" t="s">
        <v>226</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216" customFormat="1" ht="11.25" customHeight="1" x14ac:dyDescent="0.15">
      <c r="B5" s="732" t="s">
        <v>227</v>
      </c>
      <c r="C5" s="733"/>
      <c r="D5" s="733"/>
      <c r="E5" s="733"/>
      <c r="F5" s="733"/>
      <c r="G5" s="733"/>
      <c r="H5" s="733"/>
      <c r="I5" s="733"/>
      <c r="J5" s="733"/>
      <c r="K5" s="733"/>
      <c r="L5" s="733"/>
      <c r="M5" s="733"/>
      <c r="N5" s="733"/>
      <c r="O5" s="733"/>
      <c r="P5" s="733"/>
      <c r="Q5" s="734"/>
      <c r="R5" s="719">
        <v>263630</v>
      </c>
      <c r="S5" s="720"/>
      <c r="T5" s="720"/>
      <c r="U5" s="720"/>
      <c r="V5" s="720"/>
      <c r="W5" s="720"/>
      <c r="X5" s="720"/>
      <c r="Y5" s="763"/>
      <c r="Z5" s="781">
        <v>5.9</v>
      </c>
      <c r="AA5" s="781"/>
      <c r="AB5" s="781"/>
      <c r="AC5" s="781"/>
      <c r="AD5" s="782">
        <v>263273</v>
      </c>
      <c r="AE5" s="782"/>
      <c r="AF5" s="782"/>
      <c r="AG5" s="782"/>
      <c r="AH5" s="782"/>
      <c r="AI5" s="782"/>
      <c r="AJ5" s="782"/>
      <c r="AK5" s="782"/>
      <c r="AL5" s="764">
        <v>12.4</v>
      </c>
      <c r="AM5" s="737"/>
      <c r="AN5" s="737"/>
      <c r="AO5" s="765"/>
      <c r="AP5" s="732" t="s">
        <v>228</v>
      </c>
      <c r="AQ5" s="733"/>
      <c r="AR5" s="733"/>
      <c r="AS5" s="733"/>
      <c r="AT5" s="733"/>
      <c r="AU5" s="733"/>
      <c r="AV5" s="733"/>
      <c r="AW5" s="733"/>
      <c r="AX5" s="733"/>
      <c r="AY5" s="733"/>
      <c r="AZ5" s="733"/>
      <c r="BA5" s="733"/>
      <c r="BB5" s="733"/>
      <c r="BC5" s="733"/>
      <c r="BD5" s="733"/>
      <c r="BE5" s="733"/>
      <c r="BF5" s="734"/>
      <c r="BG5" s="666">
        <v>263244</v>
      </c>
      <c r="BH5" s="667"/>
      <c r="BI5" s="667"/>
      <c r="BJ5" s="667"/>
      <c r="BK5" s="667"/>
      <c r="BL5" s="667"/>
      <c r="BM5" s="667"/>
      <c r="BN5" s="668"/>
      <c r="BO5" s="693">
        <v>99.9</v>
      </c>
      <c r="BP5" s="693"/>
      <c r="BQ5" s="693"/>
      <c r="BR5" s="693"/>
      <c r="BS5" s="694" t="s">
        <v>229</v>
      </c>
      <c r="BT5" s="694"/>
      <c r="BU5" s="694"/>
      <c r="BV5" s="694"/>
      <c r="BW5" s="694"/>
      <c r="BX5" s="694"/>
      <c r="BY5" s="694"/>
      <c r="BZ5" s="694"/>
      <c r="CA5" s="694"/>
      <c r="CB5" s="752"/>
      <c r="CD5" s="768" t="s">
        <v>223</v>
      </c>
      <c r="CE5" s="769"/>
      <c r="CF5" s="769"/>
      <c r="CG5" s="769"/>
      <c r="CH5" s="769"/>
      <c r="CI5" s="769"/>
      <c r="CJ5" s="769"/>
      <c r="CK5" s="769"/>
      <c r="CL5" s="769"/>
      <c r="CM5" s="769"/>
      <c r="CN5" s="769"/>
      <c r="CO5" s="769"/>
      <c r="CP5" s="769"/>
      <c r="CQ5" s="770"/>
      <c r="CR5" s="768" t="s">
        <v>230</v>
      </c>
      <c r="CS5" s="769"/>
      <c r="CT5" s="769"/>
      <c r="CU5" s="769"/>
      <c r="CV5" s="769"/>
      <c r="CW5" s="769"/>
      <c r="CX5" s="769"/>
      <c r="CY5" s="770"/>
      <c r="CZ5" s="768" t="s">
        <v>221</v>
      </c>
      <c r="DA5" s="769"/>
      <c r="DB5" s="769"/>
      <c r="DC5" s="770"/>
      <c r="DD5" s="768" t="s">
        <v>231</v>
      </c>
      <c r="DE5" s="769"/>
      <c r="DF5" s="769"/>
      <c r="DG5" s="769"/>
      <c r="DH5" s="769"/>
      <c r="DI5" s="769"/>
      <c r="DJ5" s="769"/>
      <c r="DK5" s="769"/>
      <c r="DL5" s="769"/>
      <c r="DM5" s="769"/>
      <c r="DN5" s="769"/>
      <c r="DO5" s="769"/>
      <c r="DP5" s="770"/>
      <c r="DQ5" s="768" t="s">
        <v>232</v>
      </c>
      <c r="DR5" s="769"/>
      <c r="DS5" s="769"/>
      <c r="DT5" s="769"/>
      <c r="DU5" s="769"/>
      <c r="DV5" s="769"/>
      <c r="DW5" s="769"/>
      <c r="DX5" s="769"/>
      <c r="DY5" s="769"/>
      <c r="DZ5" s="769"/>
      <c r="EA5" s="769"/>
      <c r="EB5" s="769"/>
      <c r="EC5" s="770"/>
    </row>
    <row r="6" spans="2:143" ht="11.25" customHeight="1" x14ac:dyDescent="0.15">
      <c r="B6" s="663" t="s">
        <v>233</v>
      </c>
      <c r="C6" s="664"/>
      <c r="D6" s="664"/>
      <c r="E6" s="664"/>
      <c r="F6" s="664"/>
      <c r="G6" s="664"/>
      <c r="H6" s="664"/>
      <c r="I6" s="664"/>
      <c r="J6" s="664"/>
      <c r="K6" s="664"/>
      <c r="L6" s="664"/>
      <c r="M6" s="664"/>
      <c r="N6" s="664"/>
      <c r="O6" s="664"/>
      <c r="P6" s="664"/>
      <c r="Q6" s="665"/>
      <c r="R6" s="666">
        <v>32937</v>
      </c>
      <c r="S6" s="667"/>
      <c r="T6" s="667"/>
      <c r="U6" s="667"/>
      <c r="V6" s="667"/>
      <c r="W6" s="667"/>
      <c r="X6" s="667"/>
      <c r="Y6" s="668"/>
      <c r="Z6" s="693">
        <v>0.7</v>
      </c>
      <c r="AA6" s="693"/>
      <c r="AB6" s="693"/>
      <c r="AC6" s="693"/>
      <c r="AD6" s="694">
        <v>32937</v>
      </c>
      <c r="AE6" s="694"/>
      <c r="AF6" s="694"/>
      <c r="AG6" s="694"/>
      <c r="AH6" s="694"/>
      <c r="AI6" s="694"/>
      <c r="AJ6" s="694"/>
      <c r="AK6" s="694"/>
      <c r="AL6" s="669">
        <v>1.6</v>
      </c>
      <c r="AM6" s="670"/>
      <c r="AN6" s="670"/>
      <c r="AO6" s="695"/>
      <c r="AP6" s="663" t="s">
        <v>234</v>
      </c>
      <c r="AQ6" s="664"/>
      <c r="AR6" s="664"/>
      <c r="AS6" s="664"/>
      <c r="AT6" s="664"/>
      <c r="AU6" s="664"/>
      <c r="AV6" s="664"/>
      <c r="AW6" s="664"/>
      <c r="AX6" s="664"/>
      <c r="AY6" s="664"/>
      <c r="AZ6" s="664"/>
      <c r="BA6" s="664"/>
      <c r="BB6" s="664"/>
      <c r="BC6" s="664"/>
      <c r="BD6" s="664"/>
      <c r="BE6" s="664"/>
      <c r="BF6" s="665"/>
      <c r="BG6" s="666">
        <v>263244</v>
      </c>
      <c r="BH6" s="667"/>
      <c r="BI6" s="667"/>
      <c r="BJ6" s="667"/>
      <c r="BK6" s="667"/>
      <c r="BL6" s="667"/>
      <c r="BM6" s="667"/>
      <c r="BN6" s="668"/>
      <c r="BO6" s="693">
        <v>99.9</v>
      </c>
      <c r="BP6" s="693"/>
      <c r="BQ6" s="693"/>
      <c r="BR6" s="693"/>
      <c r="BS6" s="694" t="s">
        <v>128</v>
      </c>
      <c r="BT6" s="694"/>
      <c r="BU6" s="694"/>
      <c r="BV6" s="694"/>
      <c r="BW6" s="694"/>
      <c r="BX6" s="694"/>
      <c r="BY6" s="694"/>
      <c r="BZ6" s="694"/>
      <c r="CA6" s="694"/>
      <c r="CB6" s="752"/>
      <c r="CD6" s="722" t="s">
        <v>235</v>
      </c>
      <c r="CE6" s="723"/>
      <c r="CF6" s="723"/>
      <c r="CG6" s="723"/>
      <c r="CH6" s="723"/>
      <c r="CI6" s="723"/>
      <c r="CJ6" s="723"/>
      <c r="CK6" s="723"/>
      <c r="CL6" s="723"/>
      <c r="CM6" s="723"/>
      <c r="CN6" s="723"/>
      <c r="CO6" s="723"/>
      <c r="CP6" s="723"/>
      <c r="CQ6" s="724"/>
      <c r="CR6" s="666">
        <v>65399</v>
      </c>
      <c r="CS6" s="667"/>
      <c r="CT6" s="667"/>
      <c r="CU6" s="667"/>
      <c r="CV6" s="667"/>
      <c r="CW6" s="667"/>
      <c r="CX6" s="667"/>
      <c r="CY6" s="668"/>
      <c r="CZ6" s="764">
        <v>1.6</v>
      </c>
      <c r="DA6" s="737"/>
      <c r="DB6" s="737"/>
      <c r="DC6" s="767"/>
      <c r="DD6" s="672" t="s">
        <v>128</v>
      </c>
      <c r="DE6" s="667"/>
      <c r="DF6" s="667"/>
      <c r="DG6" s="667"/>
      <c r="DH6" s="667"/>
      <c r="DI6" s="667"/>
      <c r="DJ6" s="667"/>
      <c r="DK6" s="667"/>
      <c r="DL6" s="667"/>
      <c r="DM6" s="667"/>
      <c r="DN6" s="667"/>
      <c r="DO6" s="667"/>
      <c r="DP6" s="668"/>
      <c r="DQ6" s="672">
        <v>65399</v>
      </c>
      <c r="DR6" s="667"/>
      <c r="DS6" s="667"/>
      <c r="DT6" s="667"/>
      <c r="DU6" s="667"/>
      <c r="DV6" s="667"/>
      <c r="DW6" s="667"/>
      <c r="DX6" s="667"/>
      <c r="DY6" s="667"/>
      <c r="DZ6" s="667"/>
      <c r="EA6" s="667"/>
      <c r="EB6" s="667"/>
      <c r="EC6" s="707"/>
    </row>
    <row r="7" spans="2:143" ht="11.25" customHeight="1" x14ac:dyDescent="0.15">
      <c r="B7" s="663" t="s">
        <v>236</v>
      </c>
      <c r="C7" s="664"/>
      <c r="D7" s="664"/>
      <c r="E7" s="664"/>
      <c r="F7" s="664"/>
      <c r="G7" s="664"/>
      <c r="H7" s="664"/>
      <c r="I7" s="664"/>
      <c r="J7" s="664"/>
      <c r="K7" s="664"/>
      <c r="L7" s="664"/>
      <c r="M7" s="664"/>
      <c r="N7" s="664"/>
      <c r="O7" s="664"/>
      <c r="P7" s="664"/>
      <c r="Q7" s="665"/>
      <c r="R7" s="666">
        <v>133</v>
      </c>
      <c r="S7" s="667"/>
      <c r="T7" s="667"/>
      <c r="U7" s="667"/>
      <c r="V7" s="667"/>
      <c r="W7" s="667"/>
      <c r="X7" s="667"/>
      <c r="Y7" s="668"/>
      <c r="Z7" s="693">
        <v>0</v>
      </c>
      <c r="AA7" s="693"/>
      <c r="AB7" s="693"/>
      <c r="AC7" s="693"/>
      <c r="AD7" s="694">
        <v>133</v>
      </c>
      <c r="AE7" s="694"/>
      <c r="AF7" s="694"/>
      <c r="AG7" s="694"/>
      <c r="AH7" s="694"/>
      <c r="AI7" s="694"/>
      <c r="AJ7" s="694"/>
      <c r="AK7" s="694"/>
      <c r="AL7" s="669">
        <v>0</v>
      </c>
      <c r="AM7" s="670"/>
      <c r="AN7" s="670"/>
      <c r="AO7" s="695"/>
      <c r="AP7" s="663" t="s">
        <v>237</v>
      </c>
      <c r="AQ7" s="664"/>
      <c r="AR7" s="664"/>
      <c r="AS7" s="664"/>
      <c r="AT7" s="664"/>
      <c r="AU7" s="664"/>
      <c r="AV7" s="664"/>
      <c r="AW7" s="664"/>
      <c r="AX7" s="664"/>
      <c r="AY7" s="664"/>
      <c r="AZ7" s="664"/>
      <c r="BA7" s="664"/>
      <c r="BB7" s="664"/>
      <c r="BC7" s="664"/>
      <c r="BD7" s="664"/>
      <c r="BE7" s="664"/>
      <c r="BF7" s="665"/>
      <c r="BG7" s="666">
        <v>104508</v>
      </c>
      <c r="BH7" s="667"/>
      <c r="BI7" s="667"/>
      <c r="BJ7" s="667"/>
      <c r="BK7" s="667"/>
      <c r="BL7" s="667"/>
      <c r="BM7" s="667"/>
      <c r="BN7" s="668"/>
      <c r="BO7" s="693">
        <v>39.6</v>
      </c>
      <c r="BP7" s="693"/>
      <c r="BQ7" s="693"/>
      <c r="BR7" s="693"/>
      <c r="BS7" s="694" t="s">
        <v>128</v>
      </c>
      <c r="BT7" s="694"/>
      <c r="BU7" s="694"/>
      <c r="BV7" s="694"/>
      <c r="BW7" s="694"/>
      <c r="BX7" s="694"/>
      <c r="BY7" s="694"/>
      <c r="BZ7" s="694"/>
      <c r="CA7" s="694"/>
      <c r="CB7" s="752"/>
      <c r="CD7" s="708" t="s">
        <v>238</v>
      </c>
      <c r="CE7" s="705"/>
      <c r="CF7" s="705"/>
      <c r="CG7" s="705"/>
      <c r="CH7" s="705"/>
      <c r="CI7" s="705"/>
      <c r="CJ7" s="705"/>
      <c r="CK7" s="705"/>
      <c r="CL7" s="705"/>
      <c r="CM7" s="705"/>
      <c r="CN7" s="705"/>
      <c r="CO7" s="705"/>
      <c r="CP7" s="705"/>
      <c r="CQ7" s="706"/>
      <c r="CR7" s="666">
        <v>601770</v>
      </c>
      <c r="CS7" s="667"/>
      <c r="CT7" s="667"/>
      <c r="CU7" s="667"/>
      <c r="CV7" s="667"/>
      <c r="CW7" s="667"/>
      <c r="CX7" s="667"/>
      <c r="CY7" s="668"/>
      <c r="CZ7" s="693">
        <v>15</v>
      </c>
      <c r="DA7" s="693"/>
      <c r="DB7" s="693"/>
      <c r="DC7" s="693"/>
      <c r="DD7" s="672">
        <v>26521</v>
      </c>
      <c r="DE7" s="667"/>
      <c r="DF7" s="667"/>
      <c r="DG7" s="667"/>
      <c r="DH7" s="667"/>
      <c r="DI7" s="667"/>
      <c r="DJ7" s="667"/>
      <c r="DK7" s="667"/>
      <c r="DL7" s="667"/>
      <c r="DM7" s="667"/>
      <c r="DN7" s="667"/>
      <c r="DO7" s="667"/>
      <c r="DP7" s="668"/>
      <c r="DQ7" s="672">
        <v>399327</v>
      </c>
      <c r="DR7" s="667"/>
      <c r="DS7" s="667"/>
      <c r="DT7" s="667"/>
      <c r="DU7" s="667"/>
      <c r="DV7" s="667"/>
      <c r="DW7" s="667"/>
      <c r="DX7" s="667"/>
      <c r="DY7" s="667"/>
      <c r="DZ7" s="667"/>
      <c r="EA7" s="667"/>
      <c r="EB7" s="667"/>
      <c r="EC7" s="707"/>
    </row>
    <row r="8" spans="2:143" ht="11.25" customHeight="1" x14ac:dyDescent="0.15">
      <c r="B8" s="663" t="s">
        <v>239</v>
      </c>
      <c r="C8" s="664"/>
      <c r="D8" s="664"/>
      <c r="E8" s="664"/>
      <c r="F8" s="664"/>
      <c r="G8" s="664"/>
      <c r="H8" s="664"/>
      <c r="I8" s="664"/>
      <c r="J8" s="664"/>
      <c r="K8" s="664"/>
      <c r="L8" s="664"/>
      <c r="M8" s="664"/>
      <c r="N8" s="664"/>
      <c r="O8" s="664"/>
      <c r="P8" s="664"/>
      <c r="Q8" s="665"/>
      <c r="R8" s="666">
        <v>602</v>
      </c>
      <c r="S8" s="667"/>
      <c r="T8" s="667"/>
      <c r="U8" s="667"/>
      <c r="V8" s="667"/>
      <c r="W8" s="667"/>
      <c r="X8" s="667"/>
      <c r="Y8" s="668"/>
      <c r="Z8" s="693">
        <v>0</v>
      </c>
      <c r="AA8" s="693"/>
      <c r="AB8" s="693"/>
      <c r="AC8" s="693"/>
      <c r="AD8" s="694">
        <v>602</v>
      </c>
      <c r="AE8" s="694"/>
      <c r="AF8" s="694"/>
      <c r="AG8" s="694"/>
      <c r="AH8" s="694"/>
      <c r="AI8" s="694"/>
      <c r="AJ8" s="694"/>
      <c r="AK8" s="694"/>
      <c r="AL8" s="669">
        <v>0</v>
      </c>
      <c r="AM8" s="670"/>
      <c r="AN8" s="670"/>
      <c r="AO8" s="695"/>
      <c r="AP8" s="663" t="s">
        <v>240</v>
      </c>
      <c r="AQ8" s="664"/>
      <c r="AR8" s="664"/>
      <c r="AS8" s="664"/>
      <c r="AT8" s="664"/>
      <c r="AU8" s="664"/>
      <c r="AV8" s="664"/>
      <c r="AW8" s="664"/>
      <c r="AX8" s="664"/>
      <c r="AY8" s="664"/>
      <c r="AZ8" s="664"/>
      <c r="BA8" s="664"/>
      <c r="BB8" s="664"/>
      <c r="BC8" s="664"/>
      <c r="BD8" s="664"/>
      <c r="BE8" s="664"/>
      <c r="BF8" s="665"/>
      <c r="BG8" s="666">
        <v>5641</v>
      </c>
      <c r="BH8" s="667"/>
      <c r="BI8" s="667"/>
      <c r="BJ8" s="667"/>
      <c r="BK8" s="667"/>
      <c r="BL8" s="667"/>
      <c r="BM8" s="667"/>
      <c r="BN8" s="668"/>
      <c r="BO8" s="693">
        <v>2.1</v>
      </c>
      <c r="BP8" s="693"/>
      <c r="BQ8" s="693"/>
      <c r="BR8" s="693"/>
      <c r="BS8" s="694" t="s">
        <v>128</v>
      </c>
      <c r="BT8" s="694"/>
      <c r="BU8" s="694"/>
      <c r="BV8" s="694"/>
      <c r="BW8" s="694"/>
      <c r="BX8" s="694"/>
      <c r="BY8" s="694"/>
      <c r="BZ8" s="694"/>
      <c r="CA8" s="694"/>
      <c r="CB8" s="752"/>
      <c r="CD8" s="708" t="s">
        <v>241</v>
      </c>
      <c r="CE8" s="705"/>
      <c r="CF8" s="705"/>
      <c r="CG8" s="705"/>
      <c r="CH8" s="705"/>
      <c r="CI8" s="705"/>
      <c r="CJ8" s="705"/>
      <c r="CK8" s="705"/>
      <c r="CL8" s="705"/>
      <c r="CM8" s="705"/>
      <c r="CN8" s="705"/>
      <c r="CO8" s="705"/>
      <c r="CP8" s="705"/>
      <c r="CQ8" s="706"/>
      <c r="CR8" s="666">
        <v>1036989</v>
      </c>
      <c r="CS8" s="667"/>
      <c r="CT8" s="667"/>
      <c r="CU8" s="667"/>
      <c r="CV8" s="667"/>
      <c r="CW8" s="667"/>
      <c r="CX8" s="667"/>
      <c r="CY8" s="668"/>
      <c r="CZ8" s="693">
        <v>25.9</v>
      </c>
      <c r="DA8" s="693"/>
      <c r="DB8" s="693"/>
      <c r="DC8" s="693"/>
      <c r="DD8" s="672" t="s">
        <v>128</v>
      </c>
      <c r="DE8" s="667"/>
      <c r="DF8" s="667"/>
      <c r="DG8" s="667"/>
      <c r="DH8" s="667"/>
      <c r="DI8" s="667"/>
      <c r="DJ8" s="667"/>
      <c r="DK8" s="667"/>
      <c r="DL8" s="667"/>
      <c r="DM8" s="667"/>
      <c r="DN8" s="667"/>
      <c r="DO8" s="667"/>
      <c r="DP8" s="668"/>
      <c r="DQ8" s="672">
        <v>552678</v>
      </c>
      <c r="DR8" s="667"/>
      <c r="DS8" s="667"/>
      <c r="DT8" s="667"/>
      <c r="DU8" s="667"/>
      <c r="DV8" s="667"/>
      <c r="DW8" s="667"/>
      <c r="DX8" s="667"/>
      <c r="DY8" s="667"/>
      <c r="DZ8" s="667"/>
      <c r="EA8" s="667"/>
      <c r="EB8" s="667"/>
      <c r="EC8" s="707"/>
    </row>
    <row r="9" spans="2:143" ht="11.25" customHeight="1" x14ac:dyDescent="0.15">
      <c r="B9" s="663" t="s">
        <v>242</v>
      </c>
      <c r="C9" s="664"/>
      <c r="D9" s="664"/>
      <c r="E9" s="664"/>
      <c r="F9" s="664"/>
      <c r="G9" s="664"/>
      <c r="H9" s="664"/>
      <c r="I9" s="664"/>
      <c r="J9" s="664"/>
      <c r="K9" s="664"/>
      <c r="L9" s="664"/>
      <c r="M9" s="664"/>
      <c r="N9" s="664"/>
      <c r="O9" s="664"/>
      <c r="P9" s="664"/>
      <c r="Q9" s="665"/>
      <c r="R9" s="666">
        <v>1201</v>
      </c>
      <c r="S9" s="667"/>
      <c r="T9" s="667"/>
      <c r="U9" s="667"/>
      <c r="V9" s="667"/>
      <c r="W9" s="667"/>
      <c r="X9" s="667"/>
      <c r="Y9" s="668"/>
      <c r="Z9" s="693">
        <v>0</v>
      </c>
      <c r="AA9" s="693"/>
      <c r="AB9" s="693"/>
      <c r="AC9" s="693"/>
      <c r="AD9" s="694">
        <v>1201</v>
      </c>
      <c r="AE9" s="694"/>
      <c r="AF9" s="694"/>
      <c r="AG9" s="694"/>
      <c r="AH9" s="694"/>
      <c r="AI9" s="694"/>
      <c r="AJ9" s="694"/>
      <c r="AK9" s="694"/>
      <c r="AL9" s="669">
        <v>0.1</v>
      </c>
      <c r="AM9" s="670"/>
      <c r="AN9" s="670"/>
      <c r="AO9" s="695"/>
      <c r="AP9" s="663" t="s">
        <v>243</v>
      </c>
      <c r="AQ9" s="664"/>
      <c r="AR9" s="664"/>
      <c r="AS9" s="664"/>
      <c r="AT9" s="664"/>
      <c r="AU9" s="664"/>
      <c r="AV9" s="664"/>
      <c r="AW9" s="664"/>
      <c r="AX9" s="664"/>
      <c r="AY9" s="664"/>
      <c r="AZ9" s="664"/>
      <c r="BA9" s="664"/>
      <c r="BB9" s="664"/>
      <c r="BC9" s="664"/>
      <c r="BD9" s="664"/>
      <c r="BE9" s="664"/>
      <c r="BF9" s="665"/>
      <c r="BG9" s="666">
        <v>88479</v>
      </c>
      <c r="BH9" s="667"/>
      <c r="BI9" s="667"/>
      <c r="BJ9" s="667"/>
      <c r="BK9" s="667"/>
      <c r="BL9" s="667"/>
      <c r="BM9" s="667"/>
      <c r="BN9" s="668"/>
      <c r="BO9" s="693">
        <v>33.6</v>
      </c>
      <c r="BP9" s="693"/>
      <c r="BQ9" s="693"/>
      <c r="BR9" s="693"/>
      <c r="BS9" s="694" t="s">
        <v>229</v>
      </c>
      <c r="BT9" s="694"/>
      <c r="BU9" s="694"/>
      <c r="BV9" s="694"/>
      <c r="BW9" s="694"/>
      <c r="BX9" s="694"/>
      <c r="BY9" s="694"/>
      <c r="BZ9" s="694"/>
      <c r="CA9" s="694"/>
      <c r="CB9" s="752"/>
      <c r="CD9" s="708" t="s">
        <v>244</v>
      </c>
      <c r="CE9" s="705"/>
      <c r="CF9" s="705"/>
      <c r="CG9" s="705"/>
      <c r="CH9" s="705"/>
      <c r="CI9" s="705"/>
      <c r="CJ9" s="705"/>
      <c r="CK9" s="705"/>
      <c r="CL9" s="705"/>
      <c r="CM9" s="705"/>
      <c r="CN9" s="705"/>
      <c r="CO9" s="705"/>
      <c r="CP9" s="705"/>
      <c r="CQ9" s="706"/>
      <c r="CR9" s="666">
        <v>175516</v>
      </c>
      <c r="CS9" s="667"/>
      <c r="CT9" s="667"/>
      <c r="CU9" s="667"/>
      <c r="CV9" s="667"/>
      <c r="CW9" s="667"/>
      <c r="CX9" s="667"/>
      <c r="CY9" s="668"/>
      <c r="CZ9" s="693">
        <v>4.4000000000000004</v>
      </c>
      <c r="DA9" s="693"/>
      <c r="DB9" s="693"/>
      <c r="DC9" s="693"/>
      <c r="DD9" s="672" t="s">
        <v>229</v>
      </c>
      <c r="DE9" s="667"/>
      <c r="DF9" s="667"/>
      <c r="DG9" s="667"/>
      <c r="DH9" s="667"/>
      <c r="DI9" s="667"/>
      <c r="DJ9" s="667"/>
      <c r="DK9" s="667"/>
      <c r="DL9" s="667"/>
      <c r="DM9" s="667"/>
      <c r="DN9" s="667"/>
      <c r="DO9" s="667"/>
      <c r="DP9" s="668"/>
      <c r="DQ9" s="672">
        <v>136323</v>
      </c>
      <c r="DR9" s="667"/>
      <c r="DS9" s="667"/>
      <c r="DT9" s="667"/>
      <c r="DU9" s="667"/>
      <c r="DV9" s="667"/>
      <c r="DW9" s="667"/>
      <c r="DX9" s="667"/>
      <c r="DY9" s="667"/>
      <c r="DZ9" s="667"/>
      <c r="EA9" s="667"/>
      <c r="EB9" s="667"/>
      <c r="EC9" s="707"/>
    </row>
    <row r="10" spans="2:143" ht="11.25" customHeight="1" x14ac:dyDescent="0.15">
      <c r="B10" s="663" t="s">
        <v>245</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93" t="s">
        <v>128</v>
      </c>
      <c r="AA10" s="693"/>
      <c r="AB10" s="693"/>
      <c r="AC10" s="693"/>
      <c r="AD10" s="694" t="s">
        <v>128</v>
      </c>
      <c r="AE10" s="694"/>
      <c r="AF10" s="694"/>
      <c r="AG10" s="694"/>
      <c r="AH10" s="694"/>
      <c r="AI10" s="694"/>
      <c r="AJ10" s="694"/>
      <c r="AK10" s="694"/>
      <c r="AL10" s="669" t="s">
        <v>128</v>
      </c>
      <c r="AM10" s="670"/>
      <c r="AN10" s="670"/>
      <c r="AO10" s="695"/>
      <c r="AP10" s="663" t="s">
        <v>246</v>
      </c>
      <c r="AQ10" s="664"/>
      <c r="AR10" s="664"/>
      <c r="AS10" s="664"/>
      <c r="AT10" s="664"/>
      <c r="AU10" s="664"/>
      <c r="AV10" s="664"/>
      <c r="AW10" s="664"/>
      <c r="AX10" s="664"/>
      <c r="AY10" s="664"/>
      <c r="AZ10" s="664"/>
      <c r="BA10" s="664"/>
      <c r="BB10" s="664"/>
      <c r="BC10" s="664"/>
      <c r="BD10" s="664"/>
      <c r="BE10" s="664"/>
      <c r="BF10" s="665"/>
      <c r="BG10" s="666">
        <v>7068</v>
      </c>
      <c r="BH10" s="667"/>
      <c r="BI10" s="667"/>
      <c r="BJ10" s="667"/>
      <c r="BK10" s="667"/>
      <c r="BL10" s="667"/>
      <c r="BM10" s="667"/>
      <c r="BN10" s="668"/>
      <c r="BO10" s="693">
        <v>2.7</v>
      </c>
      <c r="BP10" s="693"/>
      <c r="BQ10" s="693"/>
      <c r="BR10" s="693"/>
      <c r="BS10" s="694" t="s">
        <v>128</v>
      </c>
      <c r="BT10" s="694"/>
      <c r="BU10" s="694"/>
      <c r="BV10" s="694"/>
      <c r="BW10" s="694"/>
      <c r="BX10" s="694"/>
      <c r="BY10" s="694"/>
      <c r="BZ10" s="694"/>
      <c r="CA10" s="694"/>
      <c r="CB10" s="752"/>
      <c r="CD10" s="708" t="s">
        <v>247</v>
      </c>
      <c r="CE10" s="705"/>
      <c r="CF10" s="705"/>
      <c r="CG10" s="705"/>
      <c r="CH10" s="705"/>
      <c r="CI10" s="705"/>
      <c r="CJ10" s="705"/>
      <c r="CK10" s="705"/>
      <c r="CL10" s="705"/>
      <c r="CM10" s="705"/>
      <c r="CN10" s="705"/>
      <c r="CO10" s="705"/>
      <c r="CP10" s="705"/>
      <c r="CQ10" s="706"/>
      <c r="CR10" s="666" t="s">
        <v>229</v>
      </c>
      <c r="CS10" s="667"/>
      <c r="CT10" s="667"/>
      <c r="CU10" s="667"/>
      <c r="CV10" s="667"/>
      <c r="CW10" s="667"/>
      <c r="CX10" s="667"/>
      <c r="CY10" s="668"/>
      <c r="CZ10" s="693" t="s">
        <v>128</v>
      </c>
      <c r="DA10" s="693"/>
      <c r="DB10" s="693"/>
      <c r="DC10" s="693"/>
      <c r="DD10" s="672" t="s">
        <v>128</v>
      </c>
      <c r="DE10" s="667"/>
      <c r="DF10" s="667"/>
      <c r="DG10" s="667"/>
      <c r="DH10" s="667"/>
      <c r="DI10" s="667"/>
      <c r="DJ10" s="667"/>
      <c r="DK10" s="667"/>
      <c r="DL10" s="667"/>
      <c r="DM10" s="667"/>
      <c r="DN10" s="667"/>
      <c r="DO10" s="667"/>
      <c r="DP10" s="668"/>
      <c r="DQ10" s="672" t="s">
        <v>128</v>
      </c>
      <c r="DR10" s="667"/>
      <c r="DS10" s="667"/>
      <c r="DT10" s="667"/>
      <c r="DU10" s="667"/>
      <c r="DV10" s="667"/>
      <c r="DW10" s="667"/>
      <c r="DX10" s="667"/>
      <c r="DY10" s="667"/>
      <c r="DZ10" s="667"/>
      <c r="EA10" s="667"/>
      <c r="EB10" s="667"/>
      <c r="EC10" s="707"/>
    </row>
    <row r="11" spans="2:143" ht="11.25" customHeight="1" x14ac:dyDescent="0.15">
      <c r="B11" s="663" t="s">
        <v>248</v>
      </c>
      <c r="C11" s="664"/>
      <c r="D11" s="664"/>
      <c r="E11" s="664"/>
      <c r="F11" s="664"/>
      <c r="G11" s="664"/>
      <c r="H11" s="664"/>
      <c r="I11" s="664"/>
      <c r="J11" s="664"/>
      <c r="K11" s="664"/>
      <c r="L11" s="664"/>
      <c r="M11" s="664"/>
      <c r="N11" s="664"/>
      <c r="O11" s="664"/>
      <c r="P11" s="664"/>
      <c r="Q11" s="665"/>
      <c r="R11" s="666">
        <v>87233</v>
      </c>
      <c r="S11" s="667"/>
      <c r="T11" s="667"/>
      <c r="U11" s="667"/>
      <c r="V11" s="667"/>
      <c r="W11" s="667"/>
      <c r="X11" s="667"/>
      <c r="Y11" s="668"/>
      <c r="Z11" s="669">
        <v>1.9</v>
      </c>
      <c r="AA11" s="670"/>
      <c r="AB11" s="670"/>
      <c r="AC11" s="671"/>
      <c r="AD11" s="672">
        <v>87233</v>
      </c>
      <c r="AE11" s="667"/>
      <c r="AF11" s="667"/>
      <c r="AG11" s="667"/>
      <c r="AH11" s="667"/>
      <c r="AI11" s="667"/>
      <c r="AJ11" s="667"/>
      <c r="AK11" s="668"/>
      <c r="AL11" s="669">
        <v>4.0999999999999996</v>
      </c>
      <c r="AM11" s="670"/>
      <c r="AN11" s="670"/>
      <c r="AO11" s="695"/>
      <c r="AP11" s="663" t="s">
        <v>249</v>
      </c>
      <c r="AQ11" s="664"/>
      <c r="AR11" s="664"/>
      <c r="AS11" s="664"/>
      <c r="AT11" s="664"/>
      <c r="AU11" s="664"/>
      <c r="AV11" s="664"/>
      <c r="AW11" s="664"/>
      <c r="AX11" s="664"/>
      <c r="AY11" s="664"/>
      <c r="AZ11" s="664"/>
      <c r="BA11" s="664"/>
      <c r="BB11" s="664"/>
      <c r="BC11" s="664"/>
      <c r="BD11" s="664"/>
      <c r="BE11" s="664"/>
      <c r="BF11" s="665"/>
      <c r="BG11" s="666">
        <v>3320</v>
      </c>
      <c r="BH11" s="667"/>
      <c r="BI11" s="667"/>
      <c r="BJ11" s="667"/>
      <c r="BK11" s="667"/>
      <c r="BL11" s="667"/>
      <c r="BM11" s="667"/>
      <c r="BN11" s="668"/>
      <c r="BO11" s="693">
        <v>1.3</v>
      </c>
      <c r="BP11" s="693"/>
      <c r="BQ11" s="693"/>
      <c r="BR11" s="693"/>
      <c r="BS11" s="694" t="s">
        <v>128</v>
      </c>
      <c r="BT11" s="694"/>
      <c r="BU11" s="694"/>
      <c r="BV11" s="694"/>
      <c r="BW11" s="694"/>
      <c r="BX11" s="694"/>
      <c r="BY11" s="694"/>
      <c r="BZ11" s="694"/>
      <c r="CA11" s="694"/>
      <c r="CB11" s="752"/>
      <c r="CD11" s="708" t="s">
        <v>250</v>
      </c>
      <c r="CE11" s="705"/>
      <c r="CF11" s="705"/>
      <c r="CG11" s="705"/>
      <c r="CH11" s="705"/>
      <c r="CI11" s="705"/>
      <c r="CJ11" s="705"/>
      <c r="CK11" s="705"/>
      <c r="CL11" s="705"/>
      <c r="CM11" s="705"/>
      <c r="CN11" s="705"/>
      <c r="CO11" s="705"/>
      <c r="CP11" s="705"/>
      <c r="CQ11" s="706"/>
      <c r="CR11" s="666">
        <v>392246</v>
      </c>
      <c r="CS11" s="667"/>
      <c r="CT11" s="667"/>
      <c r="CU11" s="667"/>
      <c r="CV11" s="667"/>
      <c r="CW11" s="667"/>
      <c r="CX11" s="667"/>
      <c r="CY11" s="668"/>
      <c r="CZ11" s="693">
        <v>9.8000000000000007</v>
      </c>
      <c r="DA11" s="693"/>
      <c r="DB11" s="693"/>
      <c r="DC11" s="693"/>
      <c r="DD11" s="672">
        <v>146036</v>
      </c>
      <c r="DE11" s="667"/>
      <c r="DF11" s="667"/>
      <c r="DG11" s="667"/>
      <c r="DH11" s="667"/>
      <c r="DI11" s="667"/>
      <c r="DJ11" s="667"/>
      <c r="DK11" s="667"/>
      <c r="DL11" s="667"/>
      <c r="DM11" s="667"/>
      <c r="DN11" s="667"/>
      <c r="DO11" s="667"/>
      <c r="DP11" s="668"/>
      <c r="DQ11" s="672">
        <v>166560</v>
      </c>
      <c r="DR11" s="667"/>
      <c r="DS11" s="667"/>
      <c r="DT11" s="667"/>
      <c r="DU11" s="667"/>
      <c r="DV11" s="667"/>
      <c r="DW11" s="667"/>
      <c r="DX11" s="667"/>
      <c r="DY11" s="667"/>
      <c r="DZ11" s="667"/>
      <c r="EA11" s="667"/>
      <c r="EB11" s="667"/>
      <c r="EC11" s="707"/>
    </row>
    <row r="12" spans="2:143" ht="11.25" customHeight="1" x14ac:dyDescent="0.15">
      <c r="B12" s="663" t="s">
        <v>251</v>
      </c>
      <c r="C12" s="664"/>
      <c r="D12" s="664"/>
      <c r="E12" s="664"/>
      <c r="F12" s="664"/>
      <c r="G12" s="664"/>
      <c r="H12" s="664"/>
      <c r="I12" s="664"/>
      <c r="J12" s="664"/>
      <c r="K12" s="664"/>
      <c r="L12" s="664"/>
      <c r="M12" s="664"/>
      <c r="N12" s="664"/>
      <c r="O12" s="664"/>
      <c r="P12" s="664"/>
      <c r="Q12" s="665"/>
      <c r="R12" s="666" t="s">
        <v>229</v>
      </c>
      <c r="S12" s="667"/>
      <c r="T12" s="667"/>
      <c r="U12" s="667"/>
      <c r="V12" s="667"/>
      <c r="W12" s="667"/>
      <c r="X12" s="667"/>
      <c r="Y12" s="668"/>
      <c r="Z12" s="693" t="s">
        <v>128</v>
      </c>
      <c r="AA12" s="693"/>
      <c r="AB12" s="693"/>
      <c r="AC12" s="693"/>
      <c r="AD12" s="694" t="s">
        <v>229</v>
      </c>
      <c r="AE12" s="694"/>
      <c r="AF12" s="694"/>
      <c r="AG12" s="694"/>
      <c r="AH12" s="694"/>
      <c r="AI12" s="694"/>
      <c r="AJ12" s="694"/>
      <c r="AK12" s="694"/>
      <c r="AL12" s="669" t="s">
        <v>128</v>
      </c>
      <c r="AM12" s="670"/>
      <c r="AN12" s="670"/>
      <c r="AO12" s="695"/>
      <c r="AP12" s="663" t="s">
        <v>252</v>
      </c>
      <c r="AQ12" s="664"/>
      <c r="AR12" s="664"/>
      <c r="AS12" s="664"/>
      <c r="AT12" s="664"/>
      <c r="AU12" s="664"/>
      <c r="AV12" s="664"/>
      <c r="AW12" s="664"/>
      <c r="AX12" s="664"/>
      <c r="AY12" s="664"/>
      <c r="AZ12" s="664"/>
      <c r="BA12" s="664"/>
      <c r="BB12" s="664"/>
      <c r="BC12" s="664"/>
      <c r="BD12" s="664"/>
      <c r="BE12" s="664"/>
      <c r="BF12" s="665"/>
      <c r="BG12" s="666">
        <v>118001</v>
      </c>
      <c r="BH12" s="667"/>
      <c r="BI12" s="667"/>
      <c r="BJ12" s="667"/>
      <c r="BK12" s="667"/>
      <c r="BL12" s="667"/>
      <c r="BM12" s="667"/>
      <c r="BN12" s="668"/>
      <c r="BO12" s="693">
        <v>44.8</v>
      </c>
      <c r="BP12" s="693"/>
      <c r="BQ12" s="693"/>
      <c r="BR12" s="693"/>
      <c r="BS12" s="694" t="s">
        <v>128</v>
      </c>
      <c r="BT12" s="694"/>
      <c r="BU12" s="694"/>
      <c r="BV12" s="694"/>
      <c r="BW12" s="694"/>
      <c r="BX12" s="694"/>
      <c r="BY12" s="694"/>
      <c r="BZ12" s="694"/>
      <c r="CA12" s="694"/>
      <c r="CB12" s="752"/>
      <c r="CD12" s="708" t="s">
        <v>253</v>
      </c>
      <c r="CE12" s="705"/>
      <c r="CF12" s="705"/>
      <c r="CG12" s="705"/>
      <c r="CH12" s="705"/>
      <c r="CI12" s="705"/>
      <c r="CJ12" s="705"/>
      <c r="CK12" s="705"/>
      <c r="CL12" s="705"/>
      <c r="CM12" s="705"/>
      <c r="CN12" s="705"/>
      <c r="CO12" s="705"/>
      <c r="CP12" s="705"/>
      <c r="CQ12" s="706"/>
      <c r="CR12" s="666">
        <v>140734</v>
      </c>
      <c r="CS12" s="667"/>
      <c r="CT12" s="667"/>
      <c r="CU12" s="667"/>
      <c r="CV12" s="667"/>
      <c r="CW12" s="667"/>
      <c r="CX12" s="667"/>
      <c r="CY12" s="668"/>
      <c r="CZ12" s="693">
        <v>3.5</v>
      </c>
      <c r="DA12" s="693"/>
      <c r="DB12" s="693"/>
      <c r="DC12" s="693"/>
      <c r="DD12" s="672">
        <v>15554</v>
      </c>
      <c r="DE12" s="667"/>
      <c r="DF12" s="667"/>
      <c r="DG12" s="667"/>
      <c r="DH12" s="667"/>
      <c r="DI12" s="667"/>
      <c r="DJ12" s="667"/>
      <c r="DK12" s="667"/>
      <c r="DL12" s="667"/>
      <c r="DM12" s="667"/>
      <c r="DN12" s="667"/>
      <c r="DO12" s="667"/>
      <c r="DP12" s="668"/>
      <c r="DQ12" s="672">
        <v>61098</v>
      </c>
      <c r="DR12" s="667"/>
      <c r="DS12" s="667"/>
      <c r="DT12" s="667"/>
      <c r="DU12" s="667"/>
      <c r="DV12" s="667"/>
      <c r="DW12" s="667"/>
      <c r="DX12" s="667"/>
      <c r="DY12" s="667"/>
      <c r="DZ12" s="667"/>
      <c r="EA12" s="667"/>
      <c r="EB12" s="667"/>
      <c r="EC12" s="707"/>
    </row>
    <row r="13" spans="2:143" ht="11.25" customHeight="1" x14ac:dyDescent="0.15">
      <c r="B13" s="663" t="s">
        <v>254</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93" t="s">
        <v>128</v>
      </c>
      <c r="AA13" s="693"/>
      <c r="AB13" s="693"/>
      <c r="AC13" s="693"/>
      <c r="AD13" s="694" t="s">
        <v>229</v>
      </c>
      <c r="AE13" s="694"/>
      <c r="AF13" s="694"/>
      <c r="AG13" s="694"/>
      <c r="AH13" s="694"/>
      <c r="AI13" s="694"/>
      <c r="AJ13" s="694"/>
      <c r="AK13" s="694"/>
      <c r="AL13" s="669" t="s">
        <v>229</v>
      </c>
      <c r="AM13" s="670"/>
      <c r="AN13" s="670"/>
      <c r="AO13" s="695"/>
      <c r="AP13" s="663" t="s">
        <v>255</v>
      </c>
      <c r="AQ13" s="664"/>
      <c r="AR13" s="664"/>
      <c r="AS13" s="664"/>
      <c r="AT13" s="664"/>
      <c r="AU13" s="664"/>
      <c r="AV13" s="664"/>
      <c r="AW13" s="664"/>
      <c r="AX13" s="664"/>
      <c r="AY13" s="664"/>
      <c r="AZ13" s="664"/>
      <c r="BA13" s="664"/>
      <c r="BB13" s="664"/>
      <c r="BC13" s="664"/>
      <c r="BD13" s="664"/>
      <c r="BE13" s="664"/>
      <c r="BF13" s="665"/>
      <c r="BG13" s="666">
        <v>113008</v>
      </c>
      <c r="BH13" s="667"/>
      <c r="BI13" s="667"/>
      <c r="BJ13" s="667"/>
      <c r="BK13" s="667"/>
      <c r="BL13" s="667"/>
      <c r="BM13" s="667"/>
      <c r="BN13" s="668"/>
      <c r="BO13" s="693">
        <v>42.9</v>
      </c>
      <c r="BP13" s="693"/>
      <c r="BQ13" s="693"/>
      <c r="BR13" s="693"/>
      <c r="BS13" s="694" t="s">
        <v>128</v>
      </c>
      <c r="BT13" s="694"/>
      <c r="BU13" s="694"/>
      <c r="BV13" s="694"/>
      <c r="BW13" s="694"/>
      <c r="BX13" s="694"/>
      <c r="BY13" s="694"/>
      <c r="BZ13" s="694"/>
      <c r="CA13" s="694"/>
      <c r="CB13" s="752"/>
      <c r="CD13" s="708" t="s">
        <v>256</v>
      </c>
      <c r="CE13" s="705"/>
      <c r="CF13" s="705"/>
      <c r="CG13" s="705"/>
      <c r="CH13" s="705"/>
      <c r="CI13" s="705"/>
      <c r="CJ13" s="705"/>
      <c r="CK13" s="705"/>
      <c r="CL13" s="705"/>
      <c r="CM13" s="705"/>
      <c r="CN13" s="705"/>
      <c r="CO13" s="705"/>
      <c r="CP13" s="705"/>
      <c r="CQ13" s="706"/>
      <c r="CR13" s="666">
        <v>290488</v>
      </c>
      <c r="CS13" s="667"/>
      <c r="CT13" s="667"/>
      <c r="CU13" s="667"/>
      <c r="CV13" s="667"/>
      <c r="CW13" s="667"/>
      <c r="CX13" s="667"/>
      <c r="CY13" s="668"/>
      <c r="CZ13" s="693">
        <v>7.2</v>
      </c>
      <c r="DA13" s="693"/>
      <c r="DB13" s="693"/>
      <c r="DC13" s="693"/>
      <c r="DD13" s="672">
        <v>150165</v>
      </c>
      <c r="DE13" s="667"/>
      <c r="DF13" s="667"/>
      <c r="DG13" s="667"/>
      <c r="DH13" s="667"/>
      <c r="DI13" s="667"/>
      <c r="DJ13" s="667"/>
      <c r="DK13" s="667"/>
      <c r="DL13" s="667"/>
      <c r="DM13" s="667"/>
      <c r="DN13" s="667"/>
      <c r="DO13" s="667"/>
      <c r="DP13" s="668"/>
      <c r="DQ13" s="672">
        <v>140849</v>
      </c>
      <c r="DR13" s="667"/>
      <c r="DS13" s="667"/>
      <c r="DT13" s="667"/>
      <c r="DU13" s="667"/>
      <c r="DV13" s="667"/>
      <c r="DW13" s="667"/>
      <c r="DX13" s="667"/>
      <c r="DY13" s="667"/>
      <c r="DZ13" s="667"/>
      <c r="EA13" s="667"/>
      <c r="EB13" s="667"/>
      <c r="EC13" s="707"/>
    </row>
    <row r="14" spans="2:143" ht="11.25" customHeight="1" x14ac:dyDescent="0.15">
      <c r="B14" s="663" t="s">
        <v>257</v>
      </c>
      <c r="C14" s="664"/>
      <c r="D14" s="664"/>
      <c r="E14" s="664"/>
      <c r="F14" s="664"/>
      <c r="G14" s="664"/>
      <c r="H14" s="664"/>
      <c r="I14" s="664"/>
      <c r="J14" s="664"/>
      <c r="K14" s="664"/>
      <c r="L14" s="664"/>
      <c r="M14" s="664"/>
      <c r="N14" s="664"/>
      <c r="O14" s="664"/>
      <c r="P14" s="664"/>
      <c r="Q14" s="665"/>
      <c r="R14" s="666" t="s">
        <v>229</v>
      </c>
      <c r="S14" s="667"/>
      <c r="T14" s="667"/>
      <c r="U14" s="667"/>
      <c r="V14" s="667"/>
      <c r="W14" s="667"/>
      <c r="X14" s="667"/>
      <c r="Y14" s="668"/>
      <c r="Z14" s="693" t="s">
        <v>229</v>
      </c>
      <c r="AA14" s="693"/>
      <c r="AB14" s="693"/>
      <c r="AC14" s="693"/>
      <c r="AD14" s="694" t="s">
        <v>128</v>
      </c>
      <c r="AE14" s="694"/>
      <c r="AF14" s="694"/>
      <c r="AG14" s="694"/>
      <c r="AH14" s="694"/>
      <c r="AI14" s="694"/>
      <c r="AJ14" s="694"/>
      <c r="AK14" s="694"/>
      <c r="AL14" s="669" t="s">
        <v>229</v>
      </c>
      <c r="AM14" s="670"/>
      <c r="AN14" s="670"/>
      <c r="AO14" s="695"/>
      <c r="AP14" s="663" t="s">
        <v>258</v>
      </c>
      <c r="AQ14" s="664"/>
      <c r="AR14" s="664"/>
      <c r="AS14" s="664"/>
      <c r="AT14" s="664"/>
      <c r="AU14" s="664"/>
      <c r="AV14" s="664"/>
      <c r="AW14" s="664"/>
      <c r="AX14" s="664"/>
      <c r="AY14" s="664"/>
      <c r="AZ14" s="664"/>
      <c r="BA14" s="664"/>
      <c r="BB14" s="664"/>
      <c r="BC14" s="664"/>
      <c r="BD14" s="664"/>
      <c r="BE14" s="664"/>
      <c r="BF14" s="665"/>
      <c r="BG14" s="666">
        <v>17691</v>
      </c>
      <c r="BH14" s="667"/>
      <c r="BI14" s="667"/>
      <c r="BJ14" s="667"/>
      <c r="BK14" s="667"/>
      <c r="BL14" s="667"/>
      <c r="BM14" s="667"/>
      <c r="BN14" s="668"/>
      <c r="BO14" s="693">
        <v>6.7</v>
      </c>
      <c r="BP14" s="693"/>
      <c r="BQ14" s="693"/>
      <c r="BR14" s="693"/>
      <c r="BS14" s="694" t="s">
        <v>128</v>
      </c>
      <c r="BT14" s="694"/>
      <c r="BU14" s="694"/>
      <c r="BV14" s="694"/>
      <c r="BW14" s="694"/>
      <c r="BX14" s="694"/>
      <c r="BY14" s="694"/>
      <c r="BZ14" s="694"/>
      <c r="CA14" s="694"/>
      <c r="CB14" s="752"/>
      <c r="CD14" s="708" t="s">
        <v>259</v>
      </c>
      <c r="CE14" s="705"/>
      <c r="CF14" s="705"/>
      <c r="CG14" s="705"/>
      <c r="CH14" s="705"/>
      <c r="CI14" s="705"/>
      <c r="CJ14" s="705"/>
      <c r="CK14" s="705"/>
      <c r="CL14" s="705"/>
      <c r="CM14" s="705"/>
      <c r="CN14" s="705"/>
      <c r="CO14" s="705"/>
      <c r="CP14" s="705"/>
      <c r="CQ14" s="706"/>
      <c r="CR14" s="666">
        <v>150869</v>
      </c>
      <c r="CS14" s="667"/>
      <c r="CT14" s="667"/>
      <c r="CU14" s="667"/>
      <c r="CV14" s="667"/>
      <c r="CW14" s="667"/>
      <c r="CX14" s="667"/>
      <c r="CY14" s="668"/>
      <c r="CZ14" s="693">
        <v>3.8</v>
      </c>
      <c r="DA14" s="693"/>
      <c r="DB14" s="693"/>
      <c r="DC14" s="693"/>
      <c r="DD14" s="672">
        <v>19840</v>
      </c>
      <c r="DE14" s="667"/>
      <c r="DF14" s="667"/>
      <c r="DG14" s="667"/>
      <c r="DH14" s="667"/>
      <c r="DI14" s="667"/>
      <c r="DJ14" s="667"/>
      <c r="DK14" s="667"/>
      <c r="DL14" s="667"/>
      <c r="DM14" s="667"/>
      <c r="DN14" s="667"/>
      <c r="DO14" s="667"/>
      <c r="DP14" s="668"/>
      <c r="DQ14" s="672">
        <v>126756</v>
      </c>
      <c r="DR14" s="667"/>
      <c r="DS14" s="667"/>
      <c r="DT14" s="667"/>
      <c r="DU14" s="667"/>
      <c r="DV14" s="667"/>
      <c r="DW14" s="667"/>
      <c r="DX14" s="667"/>
      <c r="DY14" s="667"/>
      <c r="DZ14" s="667"/>
      <c r="EA14" s="667"/>
      <c r="EB14" s="667"/>
      <c r="EC14" s="707"/>
    </row>
    <row r="15" spans="2:143" ht="11.25" customHeight="1" x14ac:dyDescent="0.15">
      <c r="B15" s="663" t="s">
        <v>260</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93" t="s">
        <v>128</v>
      </c>
      <c r="AA15" s="693"/>
      <c r="AB15" s="693"/>
      <c r="AC15" s="693"/>
      <c r="AD15" s="694" t="s">
        <v>128</v>
      </c>
      <c r="AE15" s="694"/>
      <c r="AF15" s="694"/>
      <c r="AG15" s="694"/>
      <c r="AH15" s="694"/>
      <c r="AI15" s="694"/>
      <c r="AJ15" s="694"/>
      <c r="AK15" s="694"/>
      <c r="AL15" s="669" t="s">
        <v>128</v>
      </c>
      <c r="AM15" s="670"/>
      <c r="AN15" s="670"/>
      <c r="AO15" s="695"/>
      <c r="AP15" s="663" t="s">
        <v>261</v>
      </c>
      <c r="AQ15" s="664"/>
      <c r="AR15" s="664"/>
      <c r="AS15" s="664"/>
      <c r="AT15" s="664"/>
      <c r="AU15" s="664"/>
      <c r="AV15" s="664"/>
      <c r="AW15" s="664"/>
      <c r="AX15" s="664"/>
      <c r="AY15" s="664"/>
      <c r="AZ15" s="664"/>
      <c r="BA15" s="664"/>
      <c r="BB15" s="664"/>
      <c r="BC15" s="664"/>
      <c r="BD15" s="664"/>
      <c r="BE15" s="664"/>
      <c r="BF15" s="665"/>
      <c r="BG15" s="666">
        <v>23044</v>
      </c>
      <c r="BH15" s="667"/>
      <c r="BI15" s="667"/>
      <c r="BJ15" s="667"/>
      <c r="BK15" s="667"/>
      <c r="BL15" s="667"/>
      <c r="BM15" s="667"/>
      <c r="BN15" s="668"/>
      <c r="BO15" s="693">
        <v>8.6999999999999993</v>
      </c>
      <c r="BP15" s="693"/>
      <c r="BQ15" s="693"/>
      <c r="BR15" s="693"/>
      <c r="BS15" s="694" t="s">
        <v>128</v>
      </c>
      <c r="BT15" s="694"/>
      <c r="BU15" s="694"/>
      <c r="BV15" s="694"/>
      <c r="BW15" s="694"/>
      <c r="BX15" s="694"/>
      <c r="BY15" s="694"/>
      <c r="BZ15" s="694"/>
      <c r="CA15" s="694"/>
      <c r="CB15" s="752"/>
      <c r="CD15" s="708" t="s">
        <v>262</v>
      </c>
      <c r="CE15" s="705"/>
      <c r="CF15" s="705"/>
      <c r="CG15" s="705"/>
      <c r="CH15" s="705"/>
      <c r="CI15" s="705"/>
      <c r="CJ15" s="705"/>
      <c r="CK15" s="705"/>
      <c r="CL15" s="705"/>
      <c r="CM15" s="705"/>
      <c r="CN15" s="705"/>
      <c r="CO15" s="705"/>
      <c r="CP15" s="705"/>
      <c r="CQ15" s="706"/>
      <c r="CR15" s="666">
        <v>463959</v>
      </c>
      <c r="CS15" s="667"/>
      <c r="CT15" s="667"/>
      <c r="CU15" s="667"/>
      <c r="CV15" s="667"/>
      <c r="CW15" s="667"/>
      <c r="CX15" s="667"/>
      <c r="CY15" s="668"/>
      <c r="CZ15" s="693">
        <v>11.6</v>
      </c>
      <c r="DA15" s="693"/>
      <c r="DB15" s="693"/>
      <c r="DC15" s="693"/>
      <c r="DD15" s="672">
        <v>186963</v>
      </c>
      <c r="DE15" s="667"/>
      <c r="DF15" s="667"/>
      <c r="DG15" s="667"/>
      <c r="DH15" s="667"/>
      <c r="DI15" s="667"/>
      <c r="DJ15" s="667"/>
      <c r="DK15" s="667"/>
      <c r="DL15" s="667"/>
      <c r="DM15" s="667"/>
      <c r="DN15" s="667"/>
      <c r="DO15" s="667"/>
      <c r="DP15" s="668"/>
      <c r="DQ15" s="672">
        <v>223854</v>
      </c>
      <c r="DR15" s="667"/>
      <c r="DS15" s="667"/>
      <c r="DT15" s="667"/>
      <c r="DU15" s="667"/>
      <c r="DV15" s="667"/>
      <c r="DW15" s="667"/>
      <c r="DX15" s="667"/>
      <c r="DY15" s="667"/>
      <c r="DZ15" s="667"/>
      <c r="EA15" s="667"/>
      <c r="EB15" s="667"/>
      <c r="EC15" s="707"/>
    </row>
    <row r="16" spans="2:143" ht="11.25" customHeight="1" x14ac:dyDescent="0.15">
      <c r="B16" s="663" t="s">
        <v>263</v>
      </c>
      <c r="C16" s="664"/>
      <c r="D16" s="664"/>
      <c r="E16" s="664"/>
      <c r="F16" s="664"/>
      <c r="G16" s="664"/>
      <c r="H16" s="664"/>
      <c r="I16" s="664"/>
      <c r="J16" s="664"/>
      <c r="K16" s="664"/>
      <c r="L16" s="664"/>
      <c r="M16" s="664"/>
      <c r="N16" s="664"/>
      <c r="O16" s="664"/>
      <c r="P16" s="664"/>
      <c r="Q16" s="665"/>
      <c r="R16" s="666">
        <v>1935</v>
      </c>
      <c r="S16" s="667"/>
      <c r="T16" s="667"/>
      <c r="U16" s="667"/>
      <c r="V16" s="667"/>
      <c r="W16" s="667"/>
      <c r="X16" s="667"/>
      <c r="Y16" s="668"/>
      <c r="Z16" s="693">
        <v>0</v>
      </c>
      <c r="AA16" s="693"/>
      <c r="AB16" s="693"/>
      <c r="AC16" s="693"/>
      <c r="AD16" s="694">
        <v>1935</v>
      </c>
      <c r="AE16" s="694"/>
      <c r="AF16" s="694"/>
      <c r="AG16" s="694"/>
      <c r="AH16" s="694"/>
      <c r="AI16" s="694"/>
      <c r="AJ16" s="694"/>
      <c r="AK16" s="694"/>
      <c r="AL16" s="669">
        <v>0.1</v>
      </c>
      <c r="AM16" s="670"/>
      <c r="AN16" s="670"/>
      <c r="AO16" s="695"/>
      <c r="AP16" s="663" t="s">
        <v>264</v>
      </c>
      <c r="AQ16" s="664"/>
      <c r="AR16" s="664"/>
      <c r="AS16" s="664"/>
      <c r="AT16" s="664"/>
      <c r="AU16" s="664"/>
      <c r="AV16" s="664"/>
      <c r="AW16" s="664"/>
      <c r="AX16" s="664"/>
      <c r="AY16" s="664"/>
      <c r="AZ16" s="664"/>
      <c r="BA16" s="664"/>
      <c r="BB16" s="664"/>
      <c r="BC16" s="664"/>
      <c r="BD16" s="664"/>
      <c r="BE16" s="664"/>
      <c r="BF16" s="665"/>
      <c r="BG16" s="666" t="s">
        <v>229</v>
      </c>
      <c r="BH16" s="667"/>
      <c r="BI16" s="667"/>
      <c r="BJ16" s="667"/>
      <c r="BK16" s="667"/>
      <c r="BL16" s="667"/>
      <c r="BM16" s="667"/>
      <c r="BN16" s="668"/>
      <c r="BO16" s="693" t="s">
        <v>128</v>
      </c>
      <c r="BP16" s="693"/>
      <c r="BQ16" s="693"/>
      <c r="BR16" s="693"/>
      <c r="BS16" s="694" t="s">
        <v>229</v>
      </c>
      <c r="BT16" s="694"/>
      <c r="BU16" s="694"/>
      <c r="BV16" s="694"/>
      <c r="BW16" s="694"/>
      <c r="BX16" s="694"/>
      <c r="BY16" s="694"/>
      <c r="BZ16" s="694"/>
      <c r="CA16" s="694"/>
      <c r="CB16" s="752"/>
      <c r="CD16" s="708" t="s">
        <v>265</v>
      </c>
      <c r="CE16" s="705"/>
      <c r="CF16" s="705"/>
      <c r="CG16" s="705"/>
      <c r="CH16" s="705"/>
      <c r="CI16" s="705"/>
      <c r="CJ16" s="705"/>
      <c r="CK16" s="705"/>
      <c r="CL16" s="705"/>
      <c r="CM16" s="705"/>
      <c r="CN16" s="705"/>
      <c r="CO16" s="705"/>
      <c r="CP16" s="705"/>
      <c r="CQ16" s="706"/>
      <c r="CR16" s="666">
        <v>424661</v>
      </c>
      <c r="CS16" s="667"/>
      <c r="CT16" s="667"/>
      <c r="CU16" s="667"/>
      <c r="CV16" s="667"/>
      <c r="CW16" s="667"/>
      <c r="CX16" s="667"/>
      <c r="CY16" s="668"/>
      <c r="CZ16" s="693">
        <v>10.6</v>
      </c>
      <c r="DA16" s="693"/>
      <c r="DB16" s="693"/>
      <c r="DC16" s="693"/>
      <c r="DD16" s="672" t="s">
        <v>229</v>
      </c>
      <c r="DE16" s="667"/>
      <c r="DF16" s="667"/>
      <c r="DG16" s="667"/>
      <c r="DH16" s="667"/>
      <c r="DI16" s="667"/>
      <c r="DJ16" s="667"/>
      <c r="DK16" s="667"/>
      <c r="DL16" s="667"/>
      <c r="DM16" s="667"/>
      <c r="DN16" s="667"/>
      <c r="DO16" s="667"/>
      <c r="DP16" s="668"/>
      <c r="DQ16" s="672">
        <v>114059</v>
      </c>
      <c r="DR16" s="667"/>
      <c r="DS16" s="667"/>
      <c r="DT16" s="667"/>
      <c r="DU16" s="667"/>
      <c r="DV16" s="667"/>
      <c r="DW16" s="667"/>
      <c r="DX16" s="667"/>
      <c r="DY16" s="667"/>
      <c r="DZ16" s="667"/>
      <c r="EA16" s="667"/>
      <c r="EB16" s="667"/>
      <c r="EC16" s="707"/>
    </row>
    <row r="17" spans="2:133" ht="11.25" customHeight="1" x14ac:dyDescent="0.15">
      <c r="B17" s="663" t="s">
        <v>266</v>
      </c>
      <c r="C17" s="664"/>
      <c r="D17" s="664"/>
      <c r="E17" s="664"/>
      <c r="F17" s="664"/>
      <c r="G17" s="664"/>
      <c r="H17" s="664"/>
      <c r="I17" s="664"/>
      <c r="J17" s="664"/>
      <c r="K17" s="664"/>
      <c r="L17" s="664"/>
      <c r="M17" s="664"/>
      <c r="N17" s="664"/>
      <c r="O17" s="664"/>
      <c r="P17" s="664"/>
      <c r="Q17" s="665"/>
      <c r="R17" s="666">
        <v>1631</v>
      </c>
      <c r="S17" s="667"/>
      <c r="T17" s="667"/>
      <c r="U17" s="667"/>
      <c r="V17" s="667"/>
      <c r="W17" s="667"/>
      <c r="X17" s="667"/>
      <c r="Y17" s="668"/>
      <c r="Z17" s="693">
        <v>0</v>
      </c>
      <c r="AA17" s="693"/>
      <c r="AB17" s="693"/>
      <c r="AC17" s="693"/>
      <c r="AD17" s="694">
        <v>1631</v>
      </c>
      <c r="AE17" s="694"/>
      <c r="AF17" s="694"/>
      <c r="AG17" s="694"/>
      <c r="AH17" s="694"/>
      <c r="AI17" s="694"/>
      <c r="AJ17" s="694"/>
      <c r="AK17" s="694"/>
      <c r="AL17" s="669">
        <v>0.1</v>
      </c>
      <c r="AM17" s="670"/>
      <c r="AN17" s="670"/>
      <c r="AO17" s="695"/>
      <c r="AP17" s="663" t="s">
        <v>267</v>
      </c>
      <c r="AQ17" s="664"/>
      <c r="AR17" s="664"/>
      <c r="AS17" s="664"/>
      <c r="AT17" s="664"/>
      <c r="AU17" s="664"/>
      <c r="AV17" s="664"/>
      <c r="AW17" s="664"/>
      <c r="AX17" s="664"/>
      <c r="AY17" s="664"/>
      <c r="AZ17" s="664"/>
      <c r="BA17" s="664"/>
      <c r="BB17" s="664"/>
      <c r="BC17" s="664"/>
      <c r="BD17" s="664"/>
      <c r="BE17" s="664"/>
      <c r="BF17" s="665"/>
      <c r="BG17" s="666" t="s">
        <v>229</v>
      </c>
      <c r="BH17" s="667"/>
      <c r="BI17" s="667"/>
      <c r="BJ17" s="667"/>
      <c r="BK17" s="667"/>
      <c r="BL17" s="667"/>
      <c r="BM17" s="667"/>
      <c r="BN17" s="668"/>
      <c r="BO17" s="693" t="s">
        <v>128</v>
      </c>
      <c r="BP17" s="693"/>
      <c r="BQ17" s="693"/>
      <c r="BR17" s="693"/>
      <c r="BS17" s="694" t="s">
        <v>229</v>
      </c>
      <c r="BT17" s="694"/>
      <c r="BU17" s="694"/>
      <c r="BV17" s="694"/>
      <c r="BW17" s="694"/>
      <c r="BX17" s="694"/>
      <c r="BY17" s="694"/>
      <c r="BZ17" s="694"/>
      <c r="CA17" s="694"/>
      <c r="CB17" s="752"/>
      <c r="CD17" s="708" t="s">
        <v>268</v>
      </c>
      <c r="CE17" s="705"/>
      <c r="CF17" s="705"/>
      <c r="CG17" s="705"/>
      <c r="CH17" s="705"/>
      <c r="CI17" s="705"/>
      <c r="CJ17" s="705"/>
      <c r="CK17" s="705"/>
      <c r="CL17" s="705"/>
      <c r="CM17" s="705"/>
      <c r="CN17" s="705"/>
      <c r="CO17" s="705"/>
      <c r="CP17" s="705"/>
      <c r="CQ17" s="706"/>
      <c r="CR17" s="666">
        <v>266817</v>
      </c>
      <c r="CS17" s="667"/>
      <c r="CT17" s="667"/>
      <c r="CU17" s="667"/>
      <c r="CV17" s="667"/>
      <c r="CW17" s="667"/>
      <c r="CX17" s="667"/>
      <c r="CY17" s="668"/>
      <c r="CZ17" s="693">
        <v>6.7</v>
      </c>
      <c r="DA17" s="693"/>
      <c r="DB17" s="693"/>
      <c r="DC17" s="693"/>
      <c r="DD17" s="672" t="s">
        <v>128</v>
      </c>
      <c r="DE17" s="667"/>
      <c r="DF17" s="667"/>
      <c r="DG17" s="667"/>
      <c r="DH17" s="667"/>
      <c r="DI17" s="667"/>
      <c r="DJ17" s="667"/>
      <c r="DK17" s="667"/>
      <c r="DL17" s="667"/>
      <c r="DM17" s="667"/>
      <c r="DN17" s="667"/>
      <c r="DO17" s="667"/>
      <c r="DP17" s="668"/>
      <c r="DQ17" s="672">
        <v>252351</v>
      </c>
      <c r="DR17" s="667"/>
      <c r="DS17" s="667"/>
      <c r="DT17" s="667"/>
      <c r="DU17" s="667"/>
      <c r="DV17" s="667"/>
      <c r="DW17" s="667"/>
      <c r="DX17" s="667"/>
      <c r="DY17" s="667"/>
      <c r="DZ17" s="667"/>
      <c r="EA17" s="667"/>
      <c r="EB17" s="667"/>
      <c r="EC17" s="707"/>
    </row>
    <row r="18" spans="2:133" ht="11.25" customHeight="1" x14ac:dyDescent="0.15">
      <c r="B18" s="663" t="s">
        <v>269</v>
      </c>
      <c r="C18" s="664"/>
      <c r="D18" s="664"/>
      <c r="E18" s="664"/>
      <c r="F18" s="664"/>
      <c r="G18" s="664"/>
      <c r="H18" s="664"/>
      <c r="I18" s="664"/>
      <c r="J18" s="664"/>
      <c r="K18" s="664"/>
      <c r="L18" s="664"/>
      <c r="M18" s="664"/>
      <c r="N18" s="664"/>
      <c r="O18" s="664"/>
      <c r="P18" s="664"/>
      <c r="Q18" s="665"/>
      <c r="R18" s="666">
        <v>3045</v>
      </c>
      <c r="S18" s="667"/>
      <c r="T18" s="667"/>
      <c r="U18" s="667"/>
      <c r="V18" s="667"/>
      <c r="W18" s="667"/>
      <c r="X18" s="667"/>
      <c r="Y18" s="668"/>
      <c r="Z18" s="693">
        <v>0.1</v>
      </c>
      <c r="AA18" s="693"/>
      <c r="AB18" s="693"/>
      <c r="AC18" s="693"/>
      <c r="AD18" s="694">
        <v>3045</v>
      </c>
      <c r="AE18" s="694"/>
      <c r="AF18" s="694"/>
      <c r="AG18" s="694"/>
      <c r="AH18" s="694"/>
      <c r="AI18" s="694"/>
      <c r="AJ18" s="694"/>
      <c r="AK18" s="694"/>
      <c r="AL18" s="669">
        <v>0.1</v>
      </c>
      <c r="AM18" s="670"/>
      <c r="AN18" s="670"/>
      <c r="AO18" s="695"/>
      <c r="AP18" s="663" t="s">
        <v>270</v>
      </c>
      <c r="AQ18" s="664"/>
      <c r="AR18" s="664"/>
      <c r="AS18" s="664"/>
      <c r="AT18" s="664"/>
      <c r="AU18" s="664"/>
      <c r="AV18" s="664"/>
      <c r="AW18" s="664"/>
      <c r="AX18" s="664"/>
      <c r="AY18" s="664"/>
      <c r="AZ18" s="664"/>
      <c r="BA18" s="664"/>
      <c r="BB18" s="664"/>
      <c r="BC18" s="664"/>
      <c r="BD18" s="664"/>
      <c r="BE18" s="664"/>
      <c r="BF18" s="665"/>
      <c r="BG18" s="666" t="s">
        <v>229</v>
      </c>
      <c r="BH18" s="667"/>
      <c r="BI18" s="667"/>
      <c r="BJ18" s="667"/>
      <c r="BK18" s="667"/>
      <c r="BL18" s="667"/>
      <c r="BM18" s="667"/>
      <c r="BN18" s="668"/>
      <c r="BO18" s="693" t="s">
        <v>229</v>
      </c>
      <c r="BP18" s="693"/>
      <c r="BQ18" s="693"/>
      <c r="BR18" s="693"/>
      <c r="BS18" s="694" t="s">
        <v>229</v>
      </c>
      <c r="BT18" s="694"/>
      <c r="BU18" s="694"/>
      <c r="BV18" s="694"/>
      <c r="BW18" s="694"/>
      <c r="BX18" s="694"/>
      <c r="BY18" s="694"/>
      <c r="BZ18" s="694"/>
      <c r="CA18" s="694"/>
      <c r="CB18" s="752"/>
      <c r="CD18" s="708" t="s">
        <v>271</v>
      </c>
      <c r="CE18" s="705"/>
      <c r="CF18" s="705"/>
      <c r="CG18" s="705"/>
      <c r="CH18" s="705"/>
      <c r="CI18" s="705"/>
      <c r="CJ18" s="705"/>
      <c r="CK18" s="705"/>
      <c r="CL18" s="705"/>
      <c r="CM18" s="705"/>
      <c r="CN18" s="705"/>
      <c r="CO18" s="705"/>
      <c r="CP18" s="705"/>
      <c r="CQ18" s="706"/>
      <c r="CR18" s="666" t="s">
        <v>128</v>
      </c>
      <c r="CS18" s="667"/>
      <c r="CT18" s="667"/>
      <c r="CU18" s="667"/>
      <c r="CV18" s="667"/>
      <c r="CW18" s="667"/>
      <c r="CX18" s="667"/>
      <c r="CY18" s="668"/>
      <c r="CZ18" s="693" t="s">
        <v>229</v>
      </c>
      <c r="DA18" s="693"/>
      <c r="DB18" s="693"/>
      <c r="DC18" s="693"/>
      <c r="DD18" s="672" t="s">
        <v>229</v>
      </c>
      <c r="DE18" s="667"/>
      <c r="DF18" s="667"/>
      <c r="DG18" s="667"/>
      <c r="DH18" s="667"/>
      <c r="DI18" s="667"/>
      <c r="DJ18" s="667"/>
      <c r="DK18" s="667"/>
      <c r="DL18" s="667"/>
      <c r="DM18" s="667"/>
      <c r="DN18" s="667"/>
      <c r="DO18" s="667"/>
      <c r="DP18" s="668"/>
      <c r="DQ18" s="672" t="s">
        <v>128</v>
      </c>
      <c r="DR18" s="667"/>
      <c r="DS18" s="667"/>
      <c r="DT18" s="667"/>
      <c r="DU18" s="667"/>
      <c r="DV18" s="667"/>
      <c r="DW18" s="667"/>
      <c r="DX18" s="667"/>
      <c r="DY18" s="667"/>
      <c r="DZ18" s="667"/>
      <c r="EA18" s="667"/>
      <c r="EB18" s="667"/>
      <c r="EC18" s="707"/>
    </row>
    <row r="19" spans="2:133" ht="11.25" customHeight="1" x14ac:dyDescent="0.15">
      <c r="B19" s="663" t="s">
        <v>272</v>
      </c>
      <c r="C19" s="664"/>
      <c r="D19" s="664"/>
      <c r="E19" s="664"/>
      <c r="F19" s="664"/>
      <c r="G19" s="664"/>
      <c r="H19" s="664"/>
      <c r="I19" s="664"/>
      <c r="J19" s="664"/>
      <c r="K19" s="664"/>
      <c r="L19" s="664"/>
      <c r="M19" s="664"/>
      <c r="N19" s="664"/>
      <c r="O19" s="664"/>
      <c r="P19" s="664"/>
      <c r="Q19" s="665"/>
      <c r="R19" s="666">
        <v>985</v>
      </c>
      <c r="S19" s="667"/>
      <c r="T19" s="667"/>
      <c r="U19" s="667"/>
      <c r="V19" s="667"/>
      <c r="W19" s="667"/>
      <c r="X19" s="667"/>
      <c r="Y19" s="668"/>
      <c r="Z19" s="693">
        <v>0</v>
      </c>
      <c r="AA19" s="693"/>
      <c r="AB19" s="693"/>
      <c r="AC19" s="693"/>
      <c r="AD19" s="694">
        <v>985</v>
      </c>
      <c r="AE19" s="694"/>
      <c r="AF19" s="694"/>
      <c r="AG19" s="694"/>
      <c r="AH19" s="694"/>
      <c r="AI19" s="694"/>
      <c r="AJ19" s="694"/>
      <c r="AK19" s="694"/>
      <c r="AL19" s="669">
        <v>0</v>
      </c>
      <c r="AM19" s="670"/>
      <c r="AN19" s="670"/>
      <c r="AO19" s="695"/>
      <c r="AP19" s="663" t="s">
        <v>273</v>
      </c>
      <c r="AQ19" s="664"/>
      <c r="AR19" s="664"/>
      <c r="AS19" s="664"/>
      <c r="AT19" s="664"/>
      <c r="AU19" s="664"/>
      <c r="AV19" s="664"/>
      <c r="AW19" s="664"/>
      <c r="AX19" s="664"/>
      <c r="AY19" s="664"/>
      <c r="AZ19" s="664"/>
      <c r="BA19" s="664"/>
      <c r="BB19" s="664"/>
      <c r="BC19" s="664"/>
      <c r="BD19" s="664"/>
      <c r="BE19" s="664"/>
      <c r="BF19" s="665"/>
      <c r="BG19" s="666">
        <v>386</v>
      </c>
      <c r="BH19" s="667"/>
      <c r="BI19" s="667"/>
      <c r="BJ19" s="667"/>
      <c r="BK19" s="667"/>
      <c r="BL19" s="667"/>
      <c r="BM19" s="667"/>
      <c r="BN19" s="668"/>
      <c r="BO19" s="693">
        <v>0.1</v>
      </c>
      <c r="BP19" s="693"/>
      <c r="BQ19" s="693"/>
      <c r="BR19" s="693"/>
      <c r="BS19" s="694" t="s">
        <v>229</v>
      </c>
      <c r="BT19" s="694"/>
      <c r="BU19" s="694"/>
      <c r="BV19" s="694"/>
      <c r="BW19" s="694"/>
      <c r="BX19" s="694"/>
      <c r="BY19" s="694"/>
      <c r="BZ19" s="694"/>
      <c r="CA19" s="694"/>
      <c r="CB19" s="752"/>
      <c r="CD19" s="708" t="s">
        <v>274</v>
      </c>
      <c r="CE19" s="705"/>
      <c r="CF19" s="705"/>
      <c r="CG19" s="705"/>
      <c r="CH19" s="705"/>
      <c r="CI19" s="705"/>
      <c r="CJ19" s="705"/>
      <c r="CK19" s="705"/>
      <c r="CL19" s="705"/>
      <c r="CM19" s="705"/>
      <c r="CN19" s="705"/>
      <c r="CO19" s="705"/>
      <c r="CP19" s="705"/>
      <c r="CQ19" s="706"/>
      <c r="CR19" s="666" t="s">
        <v>128</v>
      </c>
      <c r="CS19" s="667"/>
      <c r="CT19" s="667"/>
      <c r="CU19" s="667"/>
      <c r="CV19" s="667"/>
      <c r="CW19" s="667"/>
      <c r="CX19" s="667"/>
      <c r="CY19" s="668"/>
      <c r="CZ19" s="693" t="s">
        <v>229</v>
      </c>
      <c r="DA19" s="693"/>
      <c r="DB19" s="693"/>
      <c r="DC19" s="693"/>
      <c r="DD19" s="672" t="s">
        <v>229</v>
      </c>
      <c r="DE19" s="667"/>
      <c r="DF19" s="667"/>
      <c r="DG19" s="667"/>
      <c r="DH19" s="667"/>
      <c r="DI19" s="667"/>
      <c r="DJ19" s="667"/>
      <c r="DK19" s="667"/>
      <c r="DL19" s="667"/>
      <c r="DM19" s="667"/>
      <c r="DN19" s="667"/>
      <c r="DO19" s="667"/>
      <c r="DP19" s="668"/>
      <c r="DQ19" s="672" t="s">
        <v>229</v>
      </c>
      <c r="DR19" s="667"/>
      <c r="DS19" s="667"/>
      <c r="DT19" s="667"/>
      <c r="DU19" s="667"/>
      <c r="DV19" s="667"/>
      <c r="DW19" s="667"/>
      <c r="DX19" s="667"/>
      <c r="DY19" s="667"/>
      <c r="DZ19" s="667"/>
      <c r="EA19" s="667"/>
      <c r="EB19" s="667"/>
      <c r="EC19" s="707"/>
    </row>
    <row r="20" spans="2:133" ht="11.25" customHeight="1" x14ac:dyDescent="0.15">
      <c r="B20" s="663" t="s">
        <v>275</v>
      </c>
      <c r="C20" s="664"/>
      <c r="D20" s="664"/>
      <c r="E20" s="664"/>
      <c r="F20" s="664"/>
      <c r="G20" s="664"/>
      <c r="H20" s="664"/>
      <c r="I20" s="664"/>
      <c r="J20" s="664"/>
      <c r="K20" s="664"/>
      <c r="L20" s="664"/>
      <c r="M20" s="664"/>
      <c r="N20" s="664"/>
      <c r="O20" s="664"/>
      <c r="P20" s="664"/>
      <c r="Q20" s="665"/>
      <c r="R20" s="666">
        <v>617</v>
      </c>
      <c r="S20" s="667"/>
      <c r="T20" s="667"/>
      <c r="U20" s="667"/>
      <c r="V20" s="667"/>
      <c r="W20" s="667"/>
      <c r="X20" s="667"/>
      <c r="Y20" s="668"/>
      <c r="Z20" s="693">
        <v>0</v>
      </c>
      <c r="AA20" s="693"/>
      <c r="AB20" s="693"/>
      <c r="AC20" s="693"/>
      <c r="AD20" s="694">
        <v>617</v>
      </c>
      <c r="AE20" s="694"/>
      <c r="AF20" s="694"/>
      <c r="AG20" s="694"/>
      <c r="AH20" s="694"/>
      <c r="AI20" s="694"/>
      <c r="AJ20" s="694"/>
      <c r="AK20" s="694"/>
      <c r="AL20" s="669">
        <v>0</v>
      </c>
      <c r="AM20" s="670"/>
      <c r="AN20" s="670"/>
      <c r="AO20" s="695"/>
      <c r="AP20" s="663" t="s">
        <v>276</v>
      </c>
      <c r="AQ20" s="664"/>
      <c r="AR20" s="664"/>
      <c r="AS20" s="664"/>
      <c r="AT20" s="664"/>
      <c r="AU20" s="664"/>
      <c r="AV20" s="664"/>
      <c r="AW20" s="664"/>
      <c r="AX20" s="664"/>
      <c r="AY20" s="664"/>
      <c r="AZ20" s="664"/>
      <c r="BA20" s="664"/>
      <c r="BB20" s="664"/>
      <c r="BC20" s="664"/>
      <c r="BD20" s="664"/>
      <c r="BE20" s="664"/>
      <c r="BF20" s="665"/>
      <c r="BG20" s="666">
        <v>386</v>
      </c>
      <c r="BH20" s="667"/>
      <c r="BI20" s="667"/>
      <c r="BJ20" s="667"/>
      <c r="BK20" s="667"/>
      <c r="BL20" s="667"/>
      <c r="BM20" s="667"/>
      <c r="BN20" s="668"/>
      <c r="BO20" s="693">
        <v>0.1</v>
      </c>
      <c r="BP20" s="693"/>
      <c r="BQ20" s="693"/>
      <c r="BR20" s="693"/>
      <c r="BS20" s="694" t="s">
        <v>229</v>
      </c>
      <c r="BT20" s="694"/>
      <c r="BU20" s="694"/>
      <c r="BV20" s="694"/>
      <c r="BW20" s="694"/>
      <c r="BX20" s="694"/>
      <c r="BY20" s="694"/>
      <c r="BZ20" s="694"/>
      <c r="CA20" s="694"/>
      <c r="CB20" s="752"/>
      <c r="CD20" s="708" t="s">
        <v>277</v>
      </c>
      <c r="CE20" s="705"/>
      <c r="CF20" s="705"/>
      <c r="CG20" s="705"/>
      <c r="CH20" s="705"/>
      <c r="CI20" s="705"/>
      <c r="CJ20" s="705"/>
      <c r="CK20" s="705"/>
      <c r="CL20" s="705"/>
      <c r="CM20" s="705"/>
      <c r="CN20" s="705"/>
      <c r="CO20" s="705"/>
      <c r="CP20" s="705"/>
      <c r="CQ20" s="706"/>
      <c r="CR20" s="666">
        <v>4009448</v>
      </c>
      <c r="CS20" s="667"/>
      <c r="CT20" s="667"/>
      <c r="CU20" s="667"/>
      <c r="CV20" s="667"/>
      <c r="CW20" s="667"/>
      <c r="CX20" s="667"/>
      <c r="CY20" s="668"/>
      <c r="CZ20" s="693">
        <v>100</v>
      </c>
      <c r="DA20" s="693"/>
      <c r="DB20" s="693"/>
      <c r="DC20" s="693"/>
      <c r="DD20" s="672">
        <v>545079</v>
      </c>
      <c r="DE20" s="667"/>
      <c r="DF20" s="667"/>
      <c r="DG20" s="667"/>
      <c r="DH20" s="667"/>
      <c r="DI20" s="667"/>
      <c r="DJ20" s="667"/>
      <c r="DK20" s="667"/>
      <c r="DL20" s="667"/>
      <c r="DM20" s="667"/>
      <c r="DN20" s="667"/>
      <c r="DO20" s="667"/>
      <c r="DP20" s="668"/>
      <c r="DQ20" s="672">
        <v>2239254</v>
      </c>
      <c r="DR20" s="667"/>
      <c r="DS20" s="667"/>
      <c r="DT20" s="667"/>
      <c r="DU20" s="667"/>
      <c r="DV20" s="667"/>
      <c r="DW20" s="667"/>
      <c r="DX20" s="667"/>
      <c r="DY20" s="667"/>
      <c r="DZ20" s="667"/>
      <c r="EA20" s="667"/>
      <c r="EB20" s="667"/>
      <c r="EC20" s="707"/>
    </row>
    <row r="21" spans="2:133" ht="11.25" customHeight="1" x14ac:dyDescent="0.15">
      <c r="B21" s="663" t="s">
        <v>278</v>
      </c>
      <c r="C21" s="664"/>
      <c r="D21" s="664"/>
      <c r="E21" s="664"/>
      <c r="F21" s="664"/>
      <c r="G21" s="664"/>
      <c r="H21" s="664"/>
      <c r="I21" s="664"/>
      <c r="J21" s="664"/>
      <c r="K21" s="664"/>
      <c r="L21" s="664"/>
      <c r="M21" s="664"/>
      <c r="N21" s="664"/>
      <c r="O21" s="664"/>
      <c r="P21" s="664"/>
      <c r="Q21" s="665"/>
      <c r="R21" s="666">
        <v>207</v>
      </c>
      <c r="S21" s="667"/>
      <c r="T21" s="667"/>
      <c r="U21" s="667"/>
      <c r="V21" s="667"/>
      <c r="W21" s="667"/>
      <c r="X21" s="667"/>
      <c r="Y21" s="668"/>
      <c r="Z21" s="693">
        <v>0</v>
      </c>
      <c r="AA21" s="693"/>
      <c r="AB21" s="693"/>
      <c r="AC21" s="693"/>
      <c r="AD21" s="694">
        <v>207</v>
      </c>
      <c r="AE21" s="694"/>
      <c r="AF21" s="694"/>
      <c r="AG21" s="694"/>
      <c r="AH21" s="694"/>
      <c r="AI21" s="694"/>
      <c r="AJ21" s="694"/>
      <c r="AK21" s="694"/>
      <c r="AL21" s="669">
        <v>0</v>
      </c>
      <c r="AM21" s="670"/>
      <c r="AN21" s="670"/>
      <c r="AO21" s="695"/>
      <c r="AP21" s="759" t="s">
        <v>279</v>
      </c>
      <c r="AQ21" s="766"/>
      <c r="AR21" s="766"/>
      <c r="AS21" s="766"/>
      <c r="AT21" s="766"/>
      <c r="AU21" s="766"/>
      <c r="AV21" s="766"/>
      <c r="AW21" s="766"/>
      <c r="AX21" s="766"/>
      <c r="AY21" s="766"/>
      <c r="AZ21" s="766"/>
      <c r="BA21" s="766"/>
      <c r="BB21" s="766"/>
      <c r="BC21" s="766"/>
      <c r="BD21" s="766"/>
      <c r="BE21" s="766"/>
      <c r="BF21" s="761"/>
      <c r="BG21" s="666">
        <v>386</v>
      </c>
      <c r="BH21" s="667"/>
      <c r="BI21" s="667"/>
      <c r="BJ21" s="667"/>
      <c r="BK21" s="667"/>
      <c r="BL21" s="667"/>
      <c r="BM21" s="667"/>
      <c r="BN21" s="668"/>
      <c r="BO21" s="693">
        <v>0.1</v>
      </c>
      <c r="BP21" s="693"/>
      <c r="BQ21" s="693"/>
      <c r="BR21" s="693"/>
      <c r="BS21" s="694" t="s">
        <v>229</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15">
      <c r="B22" s="729" t="s">
        <v>280</v>
      </c>
      <c r="C22" s="730"/>
      <c r="D22" s="730"/>
      <c r="E22" s="730"/>
      <c r="F22" s="730"/>
      <c r="G22" s="730"/>
      <c r="H22" s="730"/>
      <c r="I22" s="730"/>
      <c r="J22" s="730"/>
      <c r="K22" s="730"/>
      <c r="L22" s="730"/>
      <c r="M22" s="730"/>
      <c r="N22" s="730"/>
      <c r="O22" s="730"/>
      <c r="P22" s="730"/>
      <c r="Q22" s="731"/>
      <c r="R22" s="666">
        <v>1236</v>
      </c>
      <c r="S22" s="667"/>
      <c r="T22" s="667"/>
      <c r="U22" s="667"/>
      <c r="V22" s="667"/>
      <c r="W22" s="667"/>
      <c r="X22" s="667"/>
      <c r="Y22" s="668"/>
      <c r="Z22" s="693">
        <v>0</v>
      </c>
      <c r="AA22" s="693"/>
      <c r="AB22" s="693"/>
      <c r="AC22" s="693"/>
      <c r="AD22" s="694" t="s">
        <v>128</v>
      </c>
      <c r="AE22" s="694"/>
      <c r="AF22" s="694"/>
      <c r="AG22" s="694"/>
      <c r="AH22" s="694"/>
      <c r="AI22" s="694"/>
      <c r="AJ22" s="694"/>
      <c r="AK22" s="694"/>
      <c r="AL22" s="669" t="s">
        <v>229</v>
      </c>
      <c r="AM22" s="670"/>
      <c r="AN22" s="670"/>
      <c r="AO22" s="695"/>
      <c r="AP22" s="759" t="s">
        <v>281</v>
      </c>
      <c r="AQ22" s="766"/>
      <c r="AR22" s="766"/>
      <c r="AS22" s="766"/>
      <c r="AT22" s="766"/>
      <c r="AU22" s="766"/>
      <c r="AV22" s="766"/>
      <c r="AW22" s="766"/>
      <c r="AX22" s="766"/>
      <c r="AY22" s="766"/>
      <c r="AZ22" s="766"/>
      <c r="BA22" s="766"/>
      <c r="BB22" s="766"/>
      <c r="BC22" s="766"/>
      <c r="BD22" s="766"/>
      <c r="BE22" s="766"/>
      <c r="BF22" s="761"/>
      <c r="BG22" s="666" t="s">
        <v>128</v>
      </c>
      <c r="BH22" s="667"/>
      <c r="BI22" s="667"/>
      <c r="BJ22" s="667"/>
      <c r="BK22" s="667"/>
      <c r="BL22" s="667"/>
      <c r="BM22" s="667"/>
      <c r="BN22" s="668"/>
      <c r="BO22" s="693" t="s">
        <v>128</v>
      </c>
      <c r="BP22" s="693"/>
      <c r="BQ22" s="693"/>
      <c r="BR22" s="693"/>
      <c r="BS22" s="694" t="s">
        <v>229</v>
      </c>
      <c r="BT22" s="694"/>
      <c r="BU22" s="694"/>
      <c r="BV22" s="694"/>
      <c r="BW22" s="694"/>
      <c r="BX22" s="694"/>
      <c r="BY22" s="694"/>
      <c r="BZ22" s="694"/>
      <c r="CA22" s="694"/>
      <c r="CB22" s="752"/>
      <c r="CD22" s="768" t="s">
        <v>282</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15">
      <c r="B23" s="663" t="s">
        <v>283</v>
      </c>
      <c r="C23" s="664"/>
      <c r="D23" s="664"/>
      <c r="E23" s="664"/>
      <c r="F23" s="664"/>
      <c r="G23" s="664"/>
      <c r="H23" s="664"/>
      <c r="I23" s="664"/>
      <c r="J23" s="664"/>
      <c r="K23" s="664"/>
      <c r="L23" s="664"/>
      <c r="M23" s="664"/>
      <c r="N23" s="664"/>
      <c r="O23" s="664"/>
      <c r="P23" s="664"/>
      <c r="Q23" s="665"/>
      <c r="R23" s="666">
        <v>1894590</v>
      </c>
      <c r="S23" s="667"/>
      <c r="T23" s="667"/>
      <c r="U23" s="667"/>
      <c r="V23" s="667"/>
      <c r="W23" s="667"/>
      <c r="X23" s="667"/>
      <c r="Y23" s="668"/>
      <c r="Z23" s="693">
        <v>42.1</v>
      </c>
      <c r="AA23" s="693"/>
      <c r="AB23" s="693"/>
      <c r="AC23" s="693"/>
      <c r="AD23" s="694">
        <v>1710281</v>
      </c>
      <c r="AE23" s="694"/>
      <c r="AF23" s="694"/>
      <c r="AG23" s="694"/>
      <c r="AH23" s="694"/>
      <c r="AI23" s="694"/>
      <c r="AJ23" s="694"/>
      <c r="AK23" s="694"/>
      <c r="AL23" s="669">
        <v>80.5</v>
      </c>
      <c r="AM23" s="670"/>
      <c r="AN23" s="670"/>
      <c r="AO23" s="695"/>
      <c r="AP23" s="759" t="s">
        <v>284</v>
      </c>
      <c r="AQ23" s="766"/>
      <c r="AR23" s="766"/>
      <c r="AS23" s="766"/>
      <c r="AT23" s="766"/>
      <c r="AU23" s="766"/>
      <c r="AV23" s="766"/>
      <c r="AW23" s="766"/>
      <c r="AX23" s="766"/>
      <c r="AY23" s="766"/>
      <c r="AZ23" s="766"/>
      <c r="BA23" s="766"/>
      <c r="BB23" s="766"/>
      <c r="BC23" s="766"/>
      <c r="BD23" s="766"/>
      <c r="BE23" s="766"/>
      <c r="BF23" s="761"/>
      <c r="BG23" s="666" t="s">
        <v>128</v>
      </c>
      <c r="BH23" s="667"/>
      <c r="BI23" s="667"/>
      <c r="BJ23" s="667"/>
      <c r="BK23" s="667"/>
      <c r="BL23" s="667"/>
      <c r="BM23" s="667"/>
      <c r="BN23" s="668"/>
      <c r="BO23" s="693" t="s">
        <v>229</v>
      </c>
      <c r="BP23" s="693"/>
      <c r="BQ23" s="693"/>
      <c r="BR23" s="693"/>
      <c r="BS23" s="694" t="s">
        <v>128</v>
      </c>
      <c r="BT23" s="694"/>
      <c r="BU23" s="694"/>
      <c r="BV23" s="694"/>
      <c r="BW23" s="694"/>
      <c r="BX23" s="694"/>
      <c r="BY23" s="694"/>
      <c r="BZ23" s="694"/>
      <c r="CA23" s="694"/>
      <c r="CB23" s="752"/>
      <c r="CD23" s="768" t="s">
        <v>223</v>
      </c>
      <c r="CE23" s="769"/>
      <c r="CF23" s="769"/>
      <c r="CG23" s="769"/>
      <c r="CH23" s="769"/>
      <c r="CI23" s="769"/>
      <c r="CJ23" s="769"/>
      <c r="CK23" s="769"/>
      <c r="CL23" s="769"/>
      <c r="CM23" s="769"/>
      <c r="CN23" s="769"/>
      <c r="CO23" s="769"/>
      <c r="CP23" s="769"/>
      <c r="CQ23" s="770"/>
      <c r="CR23" s="768" t="s">
        <v>285</v>
      </c>
      <c r="CS23" s="769"/>
      <c r="CT23" s="769"/>
      <c r="CU23" s="769"/>
      <c r="CV23" s="769"/>
      <c r="CW23" s="769"/>
      <c r="CX23" s="769"/>
      <c r="CY23" s="770"/>
      <c r="CZ23" s="768" t="s">
        <v>286</v>
      </c>
      <c r="DA23" s="769"/>
      <c r="DB23" s="769"/>
      <c r="DC23" s="770"/>
      <c r="DD23" s="768" t="s">
        <v>287</v>
      </c>
      <c r="DE23" s="769"/>
      <c r="DF23" s="769"/>
      <c r="DG23" s="769"/>
      <c r="DH23" s="769"/>
      <c r="DI23" s="769"/>
      <c r="DJ23" s="769"/>
      <c r="DK23" s="770"/>
      <c r="DL23" s="777" t="s">
        <v>288</v>
      </c>
      <c r="DM23" s="778"/>
      <c r="DN23" s="778"/>
      <c r="DO23" s="778"/>
      <c r="DP23" s="778"/>
      <c r="DQ23" s="778"/>
      <c r="DR23" s="778"/>
      <c r="DS23" s="778"/>
      <c r="DT23" s="778"/>
      <c r="DU23" s="778"/>
      <c r="DV23" s="779"/>
      <c r="DW23" s="768" t="s">
        <v>289</v>
      </c>
      <c r="DX23" s="769"/>
      <c r="DY23" s="769"/>
      <c r="DZ23" s="769"/>
      <c r="EA23" s="769"/>
      <c r="EB23" s="769"/>
      <c r="EC23" s="770"/>
    </row>
    <row r="24" spans="2:133" ht="11.25" customHeight="1" x14ac:dyDescent="0.15">
      <c r="B24" s="663" t="s">
        <v>290</v>
      </c>
      <c r="C24" s="664"/>
      <c r="D24" s="664"/>
      <c r="E24" s="664"/>
      <c r="F24" s="664"/>
      <c r="G24" s="664"/>
      <c r="H24" s="664"/>
      <c r="I24" s="664"/>
      <c r="J24" s="664"/>
      <c r="K24" s="664"/>
      <c r="L24" s="664"/>
      <c r="M24" s="664"/>
      <c r="N24" s="664"/>
      <c r="O24" s="664"/>
      <c r="P24" s="664"/>
      <c r="Q24" s="665"/>
      <c r="R24" s="666">
        <v>1710281</v>
      </c>
      <c r="S24" s="667"/>
      <c r="T24" s="667"/>
      <c r="U24" s="667"/>
      <c r="V24" s="667"/>
      <c r="W24" s="667"/>
      <c r="X24" s="667"/>
      <c r="Y24" s="668"/>
      <c r="Z24" s="693">
        <v>38</v>
      </c>
      <c r="AA24" s="693"/>
      <c r="AB24" s="693"/>
      <c r="AC24" s="693"/>
      <c r="AD24" s="694">
        <v>1710281</v>
      </c>
      <c r="AE24" s="694"/>
      <c r="AF24" s="694"/>
      <c r="AG24" s="694"/>
      <c r="AH24" s="694"/>
      <c r="AI24" s="694"/>
      <c r="AJ24" s="694"/>
      <c r="AK24" s="694"/>
      <c r="AL24" s="669">
        <v>80.5</v>
      </c>
      <c r="AM24" s="670"/>
      <c r="AN24" s="670"/>
      <c r="AO24" s="695"/>
      <c r="AP24" s="759" t="s">
        <v>291</v>
      </c>
      <c r="AQ24" s="766"/>
      <c r="AR24" s="766"/>
      <c r="AS24" s="766"/>
      <c r="AT24" s="766"/>
      <c r="AU24" s="766"/>
      <c r="AV24" s="766"/>
      <c r="AW24" s="766"/>
      <c r="AX24" s="766"/>
      <c r="AY24" s="766"/>
      <c r="AZ24" s="766"/>
      <c r="BA24" s="766"/>
      <c r="BB24" s="766"/>
      <c r="BC24" s="766"/>
      <c r="BD24" s="766"/>
      <c r="BE24" s="766"/>
      <c r="BF24" s="761"/>
      <c r="BG24" s="666" t="s">
        <v>128</v>
      </c>
      <c r="BH24" s="667"/>
      <c r="BI24" s="667"/>
      <c r="BJ24" s="667"/>
      <c r="BK24" s="667"/>
      <c r="BL24" s="667"/>
      <c r="BM24" s="667"/>
      <c r="BN24" s="668"/>
      <c r="BO24" s="693" t="s">
        <v>128</v>
      </c>
      <c r="BP24" s="693"/>
      <c r="BQ24" s="693"/>
      <c r="BR24" s="693"/>
      <c r="BS24" s="694" t="s">
        <v>229</v>
      </c>
      <c r="BT24" s="694"/>
      <c r="BU24" s="694"/>
      <c r="BV24" s="694"/>
      <c r="BW24" s="694"/>
      <c r="BX24" s="694"/>
      <c r="BY24" s="694"/>
      <c r="BZ24" s="694"/>
      <c r="CA24" s="694"/>
      <c r="CB24" s="752"/>
      <c r="CD24" s="722" t="s">
        <v>292</v>
      </c>
      <c r="CE24" s="723"/>
      <c r="CF24" s="723"/>
      <c r="CG24" s="723"/>
      <c r="CH24" s="723"/>
      <c r="CI24" s="723"/>
      <c r="CJ24" s="723"/>
      <c r="CK24" s="723"/>
      <c r="CL24" s="723"/>
      <c r="CM24" s="723"/>
      <c r="CN24" s="723"/>
      <c r="CO24" s="723"/>
      <c r="CP24" s="723"/>
      <c r="CQ24" s="724"/>
      <c r="CR24" s="719">
        <v>1413506</v>
      </c>
      <c r="CS24" s="720"/>
      <c r="CT24" s="720"/>
      <c r="CU24" s="720"/>
      <c r="CV24" s="720"/>
      <c r="CW24" s="720"/>
      <c r="CX24" s="720"/>
      <c r="CY24" s="763"/>
      <c r="CZ24" s="764">
        <v>35.299999999999997</v>
      </c>
      <c r="DA24" s="737"/>
      <c r="DB24" s="737"/>
      <c r="DC24" s="767"/>
      <c r="DD24" s="762">
        <v>969585</v>
      </c>
      <c r="DE24" s="720"/>
      <c r="DF24" s="720"/>
      <c r="DG24" s="720"/>
      <c r="DH24" s="720"/>
      <c r="DI24" s="720"/>
      <c r="DJ24" s="720"/>
      <c r="DK24" s="763"/>
      <c r="DL24" s="762">
        <v>905504</v>
      </c>
      <c r="DM24" s="720"/>
      <c r="DN24" s="720"/>
      <c r="DO24" s="720"/>
      <c r="DP24" s="720"/>
      <c r="DQ24" s="720"/>
      <c r="DR24" s="720"/>
      <c r="DS24" s="720"/>
      <c r="DT24" s="720"/>
      <c r="DU24" s="720"/>
      <c r="DV24" s="763"/>
      <c r="DW24" s="764">
        <v>41.3</v>
      </c>
      <c r="DX24" s="737"/>
      <c r="DY24" s="737"/>
      <c r="DZ24" s="737"/>
      <c r="EA24" s="737"/>
      <c r="EB24" s="737"/>
      <c r="EC24" s="765"/>
    </row>
    <row r="25" spans="2:133" ht="11.25" customHeight="1" x14ac:dyDescent="0.15">
      <c r="B25" s="663" t="s">
        <v>293</v>
      </c>
      <c r="C25" s="664"/>
      <c r="D25" s="664"/>
      <c r="E25" s="664"/>
      <c r="F25" s="664"/>
      <c r="G25" s="664"/>
      <c r="H25" s="664"/>
      <c r="I25" s="664"/>
      <c r="J25" s="664"/>
      <c r="K25" s="664"/>
      <c r="L25" s="664"/>
      <c r="M25" s="664"/>
      <c r="N25" s="664"/>
      <c r="O25" s="664"/>
      <c r="P25" s="664"/>
      <c r="Q25" s="665"/>
      <c r="R25" s="666">
        <v>184309</v>
      </c>
      <c r="S25" s="667"/>
      <c r="T25" s="667"/>
      <c r="U25" s="667"/>
      <c r="V25" s="667"/>
      <c r="W25" s="667"/>
      <c r="X25" s="667"/>
      <c r="Y25" s="668"/>
      <c r="Z25" s="693">
        <v>4.0999999999999996</v>
      </c>
      <c r="AA25" s="693"/>
      <c r="AB25" s="693"/>
      <c r="AC25" s="693"/>
      <c r="AD25" s="694" t="s">
        <v>229</v>
      </c>
      <c r="AE25" s="694"/>
      <c r="AF25" s="694"/>
      <c r="AG25" s="694"/>
      <c r="AH25" s="694"/>
      <c r="AI25" s="694"/>
      <c r="AJ25" s="694"/>
      <c r="AK25" s="694"/>
      <c r="AL25" s="669" t="s">
        <v>128</v>
      </c>
      <c r="AM25" s="670"/>
      <c r="AN25" s="670"/>
      <c r="AO25" s="695"/>
      <c r="AP25" s="759" t="s">
        <v>294</v>
      </c>
      <c r="AQ25" s="766"/>
      <c r="AR25" s="766"/>
      <c r="AS25" s="766"/>
      <c r="AT25" s="766"/>
      <c r="AU25" s="766"/>
      <c r="AV25" s="766"/>
      <c r="AW25" s="766"/>
      <c r="AX25" s="766"/>
      <c r="AY25" s="766"/>
      <c r="AZ25" s="766"/>
      <c r="BA25" s="766"/>
      <c r="BB25" s="766"/>
      <c r="BC25" s="766"/>
      <c r="BD25" s="766"/>
      <c r="BE25" s="766"/>
      <c r="BF25" s="761"/>
      <c r="BG25" s="666" t="s">
        <v>128</v>
      </c>
      <c r="BH25" s="667"/>
      <c r="BI25" s="667"/>
      <c r="BJ25" s="667"/>
      <c r="BK25" s="667"/>
      <c r="BL25" s="667"/>
      <c r="BM25" s="667"/>
      <c r="BN25" s="668"/>
      <c r="BO25" s="693" t="s">
        <v>229</v>
      </c>
      <c r="BP25" s="693"/>
      <c r="BQ25" s="693"/>
      <c r="BR25" s="693"/>
      <c r="BS25" s="694" t="s">
        <v>128</v>
      </c>
      <c r="BT25" s="694"/>
      <c r="BU25" s="694"/>
      <c r="BV25" s="694"/>
      <c r="BW25" s="694"/>
      <c r="BX25" s="694"/>
      <c r="BY25" s="694"/>
      <c r="BZ25" s="694"/>
      <c r="CA25" s="694"/>
      <c r="CB25" s="752"/>
      <c r="CD25" s="708" t="s">
        <v>295</v>
      </c>
      <c r="CE25" s="705"/>
      <c r="CF25" s="705"/>
      <c r="CG25" s="705"/>
      <c r="CH25" s="705"/>
      <c r="CI25" s="705"/>
      <c r="CJ25" s="705"/>
      <c r="CK25" s="705"/>
      <c r="CL25" s="705"/>
      <c r="CM25" s="705"/>
      <c r="CN25" s="705"/>
      <c r="CO25" s="705"/>
      <c r="CP25" s="705"/>
      <c r="CQ25" s="706"/>
      <c r="CR25" s="666">
        <v>600814</v>
      </c>
      <c r="CS25" s="677"/>
      <c r="CT25" s="677"/>
      <c r="CU25" s="677"/>
      <c r="CV25" s="677"/>
      <c r="CW25" s="677"/>
      <c r="CX25" s="677"/>
      <c r="CY25" s="678"/>
      <c r="CZ25" s="669">
        <v>15</v>
      </c>
      <c r="DA25" s="679"/>
      <c r="DB25" s="679"/>
      <c r="DC25" s="680"/>
      <c r="DD25" s="672">
        <v>567979</v>
      </c>
      <c r="DE25" s="677"/>
      <c r="DF25" s="677"/>
      <c r="DG25" s="677"/>
      <c r="DH25" s="677"/>
      <c r="DI25" s="677"/>
      <c r="DJ25" s="677"/>
      <c r="DK25" s="678"/>
      <c r="DL25" s="672">
        <v>504421</v>
      </c>
      <c r="DM25" s="677"/>
      <c r="DN25" s="677"/>
      <c r="DO25" s="677"/>
      <c r="DP25" s="677"/>
      <c r="DQ25" s="677"/>
      <c r="DR25" s="677"/>
      <c r="DS25" s="677"/>
      <c r="DT25" s="677"/>
      <c r="DU25" s="677"/>
      <c r="DV25" s="678"/>
      <c r="DW25" s="669">
        <v>23</v>
      </c>
      <c r="DX25" s="679"/>
      <c r="DY25" s="679"/>
      <c r="DZ25" s="679"/>
      <c r="EA25" s="679"/>
      <c r="EB25" s="679"/>
      <c r="EC25" s="700"/>
    </row>
    <row r="26" spans="2:133" ht="11.25" customHeight="1" x14ac:dyDescent="0.15">
      <c r="B26" s="663" t="s">
        <v>296</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93" t="s">
        <v>128</v>
      </c>
      <c r="AA26" s="693"/>
      <c r="AB26" s="693"/>
      <c r="AC26" s="693"/>
      <c r="AD26" s="694" t="s">
        <v>128</v>
      </c>
      <c r="AE26" s="694"/>
      <c r="AF26" s="694"/>
      <c r="AG26" s="694"/>
      <c r="AH26" s="694"/>
      <c r="AI26" s="694"/>
      <c r="AJ26" s="694"/>
      <c r="AK26" s="694"/>
      <c r="AL26" s="669" t="s">
        <v>229</v>
      </c>
      <c r="AM26" s="670"/>
      <c r="AN26" s="670"/>
      <c r="AO26" s="695"/>
      <c r="AP26" s="759" t="s">
        <v>297</v>
      </c>
      <c r="AQ26" s="760"/>
      <c r="AR26" s="760"/>
      <c r="AS26" s="760"/>
      <c r="AT26" s="760"/>
      <c r="AU26" s="760"/>
      <c r="AV26" s="760"/>
      <c r="AW26" s="760"/>
      <c r="AX26" s="760"/>
      <c r="AY26" s="760"/>
      <c r="AZ26" s="760"/>
      <c r="BA26" s="760"/>
      <c r="BB26" s="760"/>
      <c r="BC26" s="760"/>
      <c r="BD26" s="760"/>
      <c r="BE26" s="760"/>
      <c r="BF26" s="761"/>
      <c r="BG26" s="666" t="s">
        <v>229</v>
      </c>
      <c r="BH26" s="667"/>
      <c r="BI26" s="667"/>
      <c r="BJ26" s="667"/>
      <c r="BK26" s="667"/>
      <c r="BL26" s="667"/>
      <c r="BM26" s="667"/>
      <c r="BN26" s="668"/>
      <c r="BO26" s="693" t="s">
        <v>128</v>
      </c>
      <c r="BP26" s="693"/>
      <c r="BQ26" s="693"/>
      <c r="BR26" s="693"/>
      <c r="BS26" s="694" t="s">
        <v>229</v>
      </c>
      <c r="BT26" s="694"/>
      <c r="BU26" s="694"/>
      <c r="BV26" s="694"/>
      <c r="BW26" s="694"/>
      <c r="BX26" s="694"/>
      <c r="BY26" s="694"/>
      <c r="BZ26" s="694"/>
      <c r="CA26" s="694"/>
      <c r="CB26" s="752"/>
      <c r="CD26" s="708" t="s">
        <v>298</v>
      </c>
      <c r="CE26" s="705"/>
      <c r="CF26" s="705"/>
      <c r="CG26" s="705"/>
      <c r="CH26" s="705"/>
      <c r="CI26" s="705"/>
      <c r="CJ26" s="705"/>
      <c r="CK26" s="705"/>
      <c r="CL26" s="705"/>
      <c r="CM26" s="705"/>
      <c r="CN26" s="705"/>
      <c r="CO26" s="705"/>
      <c r="CP26" s="705"/>
      <c r="CQ26" s="706"/>
      <c r="CR26" s="666">
        <v>313340</v>
      </c>
      <c r="CS26" s="667"/>
      <c r="CT26" s="667"/>
      <c r="CU26" s="667"/>
      <c r="CV26" s="667"/>
      <c r="CW26" s="667"/>
      <c r="CX26" s="667"/>
      <c r="CY26" s="668"/>
      <c r="CZ26" s="669">
        <v>7.8</v>
      </c>
      <c r="DA26" s="679"/>
      <c r="DB26" s="679"/>
      <c r="DC26" s="680"/>
      <c r="DD26" s="672">
        <v>297693</v>
      </c>
      <c r="DE26" s="667"/>
      <c r="DF26" s="667"/>
      <c r="DG26" s="667"/>
      <c r="DH26" s="667"/>
      <c r="DI26" s="667"/>
      <c r="DJ26" s="667"/>
      <c r="DK26" s="668"/>
      <c r="DL26" s="672" t="s">
        <v>229</v>
      </c>
      <c r="DM26" s="667"/>
      <c r="DN26" s="667"/>
      <c r="DO26" s="667"/>
      <c r="DP26" s="667"/>
      <c r="DQ26" s="667"/>
      <c r="DR26" s="667"/>
      <c r="DS26" s="667"/>
      <c r="DT26" s="667"/>
      <c r="DU26" s="667"/>
      <c r="DV26" s="668"/>
      <c r="DW26" s="669" t="s">
        <v>128</v>
      </c>
      <c r="DX26" s="679"/>
      <c r="DY26" s="679"/>
      <c r="DZ26" s="679"/>
      <c r="EA26" s="679"/>
      <c r="EB26" s="679"/>
      <c r="EC26" s="700"/>
    </row>
    <row r="27" spans="2:133" ht="11.25" customHeight="1" x14ac:dyDescent="0.15">
      <c r="B27" s="663" t="s">
        <v>299</v>
      </c>
      <c r="C27" s="664"/>
      <c r="D27" s="664"/>
      <c r="E27" s="664"/>
      <c r="F27" s="664"/>
      <c r="G27" s="664"/>
      <c r="H27" s="664"/>
      <c r="I27" s="664"/>
      <c r="J27" s="664"/>
      <c r="K27" s="664"/>
      <c r="L27" s="664"/>
      <c r="M27" s="664"/>
      <c r="N27" s="664"/>
      <c r="O27" s="664"/>
      <c r="P27" s="664"/>
      <c r="Q27" s="665"/>
      <c r="R27" s="666">
        <v>2286937</v>
      </c>
      <c r="S27" s="667"/>
      <c r="T27" s="667"/>
      <c r="U27" s="667"/>
      <c r="V27" s="667"/>
      <c r="W27" s="667"/>
      <c r="X27" s="667"/>
      <c r="Y27" s="668"/>
      <c r="Z27" s="693">
        <v>50.8</v>
      </c>
      <c r="AA27" s="693"/>
      <c r="AB27" s="693"/>
      <c r="AC27" s="693"/>
      <c r="AD27" s="694">
        <v>2102271</v>
      </c>
      <c r="AE27" s="694"/>
      <c r="AF27" s="694"/>
      <c r="AG27" s="694"/>
      <c r="AH27" s="694"/>
      <c r="AI27" s="694"/>
      <c r="AJ27" s="694"/>
      <c r="AK27" s="694"/>
      <c r="AL27" s="669">
        <v>99</v>
      </c>
      <c r="AM27" s="670"/>
      <c r="AN27" s="670"/>
      <c r="AO27" s="695"/>
      <c r="AP27" s="663" t="s">
        <v>300</v>
      </c>
      <c r="AQ27" s="664"/>
      <c r="AR27" s="664"/>
      <c r="AS27" s="664"/>
      <c r="AT27" s="664"/>
      <c r="AU27" s="664"/>
      <c r="AV27" s="664"/>
      <c r="AW27" s="664"/>
      <c r="AX27" s="664"/>
      <c r="AY27" s="664"/>
      <c r="AZ27" s="664"/>
      <c r="BA27" s="664"/>
      <c r="BB27" s="664"/>
      <c r="BC27" s="664"/>
      <c r="BD27" s="664"/>
      <c r="BE27" s="664"/>
      <c r="BF27" s="665"/>
      <c r="BG27" s="666">
        <v>263630</v>
      </c>
      <c r="BH27" s="667"/>
      <c r="BI27" s="667"/>
      <c r="BJ27" s="667"/>
      <c r="BK27" s="667"/>
      <c r="BL27" s="667"/>
      <c r="BM27" s="667"/>
      <c r="BN27" s="668"/>
      <c r="BO27" s="693">
        <v>100</v>
      </c>
      <c r="BP27" s="693"/>
      <c r="BQ27" s="693"/>
      <c r="BR27" s="693"/>
      <c r="BS27" s="694" t="s">
        <v>229</v>
      </c>
      <c r="BT27" s="694"/>
      <c r="BU27" s="694"/>
      <c r="BV27" s="694"/>
      <c r="BW27" s="694"/>
      <c r="BX27" s="694"/>
      <c r="BY27" s="694"/>
      <c r="BZ27" s="694"/>
      <c r="CA27" s="694"/>
      <c r="CB27" s="752"/>
      <c r="CD27" s="708" t="s">
        <v>301</v>
      </c>
      <c r="CE27" s="705"/>
      <c r="CF27" s="705"/>
      <c r="CG27" s="705"/>
      <c r="CH27" s="705"/>
      <c r="CI27" s="705"/>
      <c r="CJ27" s="705"/>
      <c r="CK27" s="705"/>
      <c r="CL27" s="705"/>
      <c r="CM27" s="705"/>
      <c r="CN27" s="705"/>
      <c r="CO27" s="705"/>
      <c r="CP27" s="705"/>
      <c r="CQ27" s="706"/>
      <c r="CR27" s="666">
        <v>545875</v>
      </c>
      <c r="CS27" s="677"/>
      <c r="CT27" s="677"/>
      <c r="CU27" s="677"/>
      <c r="CV27" s="677"/>
      <c r="CW27" s="677"/>
      <c r="CX27" s="677"/>
      <c r="CY27" s="678"/>
      <c r="CZ27" s="669">
        <v>13.6</v>
      </c>
      <c r="DA27" s="679"/>
      <c r="DB27" s="679"/>
      <c r="DC27" s="680"/>
      <c r="DD27" s="672">
        <v>149255</v>
      </c>
      <c r="DE27" s="677"/>
      <c r="DF27" s="677"/>
      <c r="DG27" s="677"/>
      <c r="DH27" s="677"/>
      <c r="DI27" s="677"/>
      <c r="DJ27" s="677"/>
      <c r="DK27" s="678"/>
      <c r="DL27" s="672">
        <v>148732</v>
      </c>
      <c r="DM27" s="677"/>
      <c r="DN27" s="677"/>
      <c r="DO27" s="677"/>
      <c r="DP27" s="677"/>
      <c r="DQ27" s="677"/>
      <c r="DR27" s="677"/>
      <c r="DS27" s="677"/>
      <c r="DT27" s="677"/>
      <c r="DU27" s="677"/>
      <c r="DV27" s="678"/>
      <c r="DW27" s="669">
        <v>6.8</v>
      </c>
      <c r="DX27" s="679"/>
      <c r="DY27" s="679"/>
      <c r="DZ27" s="679"/>
      <c r="EA27" s="679"/>
      <c r="EB27" s="679"/>
      <c r="EC27" s="700"/>
    </row>
    <row r="28" spans="2:133" ht="11.25" customHeight="1" x14ac:dyDescent="0.15">
      <c r="B28" s="663" t="s">
        <v>302</v>
      </c>
      <c r="C28" s="664"/>
      <c r="D28" s="664"/>
      <c r="E28" s="664"/>
      <c r="F28" s="664"/>
      <c r="G28" s="664"/>
      <c r="H28" s="664"/>
      <c r="I28" s="664"/>
      <c r="J28" s="664"/>
      <c r="K28" s="664"/>
      <c r="L28" s="664"/>
      <c r="M28" s="664"/>
      <c r="N28" s="664"/>
      <c r="O28" s="664"/>
      <c r="P28" s="664"/>
      <c r="Q28" s="665"/>
      <c r="R28" s="666" t="s">
        <v>128</v>
      </c>
      <c r="S28" s="667"/>
      <c r="T28" s="667"/>
      <c r="U28" s="667"/>
      <c r="V28" s="667"/>
      <c r="W28" s="667"/>
      <c r="X28" s="667"/>
      <c r="Y28" s="668"/>
      <c r="Z28" s="693" t="s">
        <v>229</v>
      </c>
      <c r="AA28" s="693"/>
      <c r="AB28" s="693"/>
      <c r="AC28" s="693"/>
      <c r="AD28" s="694" t="s">
        <v>229</v>
      </c>
      <c r="AE28" s="694"/>
      <c r="AF28" s="694"/>
      <c r="AG28" s="694"/>
      <c r="AH28" s="694"/>
      <c r="AI28" s="694"/>
      <c r="AJ28" s="694"/>
      <c r="AK28" s="694"/>
      <c r="AL28" s="669" t="s">
        <v>128</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07"/>
      <c r="CD28" s="708" t="s">
        <v>303</v>
      </c>
      <c r="CE28" s="705"/>
      <c r="CF28" s="705"/>
      <c r="CG28" s="705"/>
      <c r="CH28" s="705"/>
      <c r="CI28" s="705"/>
      <c r="CJ28" s="705"/>
      <c r="CK28" s="705"/>
      <c r="CL28" s="705"/>
      <c r="CM28" s="705"/>
      <c r="CN28" s="705"/>
      <c r="CO28" s="705"/>
      <c r="CP28" s="705"/>
      <c r="CQ28" s="706"/>
      <c r="CR28" s="666">
        <v>266817</v>
      </c>
      <c r="CS28" s="667"/>
      <c r="CT28" s="667"/>
      <c r="CU28" s="667"/>
      <c r="CV28" s="667"/>
      <c r="CW28" s="667"/>
      <c r="CX28" s="667"/>
      <c r="CY28" s="668"/>
      <c r="CZ28" s="669">
        <v>6.7</v>
      </c>
      <c r="DA28" s="679"/>
      <c r="DB28" s="679"/>
      <c r="DC28" s="680"/>
      <c r="DD28" s="672">
        <v>252351</v>
      </c>
      <c r="DE28" s="667"/>
      <c r="DF28" s="667"/>
      <c r="DG28" s="667"/>
      <c r="DH28" s="667"/>
      <c r="DI28" s="667"/>
      <c r="DJ28" s="667"/>
      <c r="DK28" s="668"/>
      <c r="DL28" s="672">
        <v>252351</v>
      </c>
      <c r="DM28" s="667"/>
      <c r="DN28" s="667"/>
      <c r="DO28" s="667"/>
      <c r="DP28" s="667"/>
      <c r="DQ28" s="667"/>
      <c r="DR28" s="667"/>
      <c r="DS28" s="667"/>
      <c r="DT28" s="667"/>
      <c r="DU28" s="667"/>
      <c r="DV28" s="668"/>
      <c r="DW28" s="669">
        <v>11.5</v>
      </c>
      <c r="DX28" s="679"/>
      <c r="DY28" s="679"/>
      <c r="DZ28" s="679"/>
      <c r="EA28" s="679"/>
      <c r="EB28" s="679"/>
      <c r="EC28" s="700"/>
    </row>
    <row r="29" spans="2:133" ht="11.25" customHeight="1" x14ac:dyDescent="0.15">
      <c r="B29" s="663" t="s">
        <v>304</v>
      </c>
      <c r="C29" s="664"/>
      <c r="D29" s="664"/>
      <c r="E29" s="664"/>
      <c r="F29" s="664"/>
      <c r="G29" s="664"/>
      <c r="H29" s="664"/>
      <c r="I29" s="664"/>
      <c r="J29" s="664"/>
      <c r="K29" s="664"/>
      <c r="L29" s="664"/>
      <c r="M29" s="664"/>
      <c r="N29" s="664"/>
      <c r="O29" s="664"/>
      <c r="P29" s="664"/>
      <c r="Q29" s="665"/>
      <c r="R29" s="666">
        <v>9788</v>
      </c>
      <c r="S29" s="667"/>
      <c r="T29" s="667"/>
      <c r="U29" s="667"/>
      <c r="V29" s="667"/>
      <c r="W29" s="667"/>
      <c r="X29" s="667"/>
      <c r="Y29" s="668"/>
      <c r="Z29" s="693">
        <v>0.2</v>
      </c>
      <c r="AA29" s="693"/>
      <c r="AB29" s="693"/>
      <c r="AC29" s="693"/>
      <c r="AD29" s="694" t="s">
        <v>128</v>
      </c>
      <c r="AE29" s="694"/>
      <c r="AF29" s="694"/>
      <c r="AG29" s="694"/>
      <c r="AH29" s="694"/>
      <c r="AI29" s="694"/>
      <c r="AJ29" s="694"/>
      <c r="AK29" s="694"/>
      <c r="AL29" s="669" t="s">
        <v>128</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305</v>
      </c>
      <c r="CE29" s="754"/>
      <c r="CF29" s="708" t="s">
        <v>70</v>
      </c>
      <c r="CG29" s="705"/>
      <c r="CH29" s="705"/>
      <c r="CI29" s="705"/>
      <c r="CJ29" s="705"/>
      <c r="CK29" s="705"/>
      <c r="CL29" s="705"/>
      <c r="CM29" s="705"/>
      <c r="CN29" s="705"/>
      <c r="CO29" s="705"/>
      <c r="CP29" s="705"/>
      <c r="CQ29" s="706"/>
      <c r="CR29" s="666">
        <v>266817</v>
      </c>
      <c r="CS29" s="677"/>
      <c r="CT29" s="677"/>
      <c r="CU29" s="677"/>
      <c r="CV29" s="677"/>
      <c r="CW29" s="677"/>
      <c r="CX29" s="677"/>
      <c r="CY29" s="678"/>
      <c r="CZ29" s="669">
        <v>6.7</v>
      </c>
      <c r="DA29" s="679"/>
      <c r="DB29" s="679"/>
      <c r="DC29" s="680"/>
      <c r="DD29" s="672">
        <v>252351</v>
      </c>
      <c r="DE29" s="677"/>
      <c r="DF29" s="677"/>
      <c r="DG29" s="677"/>
      <c r="DH29" s="677"/>
      <c r="DI29" s="677"/>
      <c r="DJ29" s="677"/>
      <c r="DK29" s="678"/>
      <c r="DL29" s="672">
        <v>252351</v>
      </c>
      <c r="DM29" s="677"/>
      <c r="DN29" s="677"/>
      <c r="DO29" s="677"/>
      <c r="DP29" s="677"/>
      <c r="DQ29" s="677"/>
      <c r="DR29" s="677"/>
      <c r="DS29" s="677"/>
      <c r="DT29" s="677"/>
      <c r="DU29" s="677"/>
      <c r="DV29" s="678"/>
      <c r="DW29" s="669">
        <v>11.5</v>
      </c>
      <c r="DX29" s="679"/>
      <c r="DY29" s="679"/>
      <c r="DZ29" s="679"/>
      <c r="EA29" s="679"/>
      <c r="EB29" s="679"/>
      <c r="EC29" s="700"/>
    </row>
    <row r="30" spans="2:133" ht="11.25" customHeight="1" x14ac:dyDescent="0.15">
      <c r="B30" s="663" t="s">
        <v>306</v>
      </c>
      <c r="C30" s="664"/>
      <c r="D30" s="664"/>
      <c r="E30" s="664"/>
      <c r="F30" s="664"/>
      <c r="G30" s="664"/>
      <c r="H30" s="664"/>
      <c r="I30" s="664"/>
      <c r="J30" s="664"/>
      <c r="K30" s="664"/>
      <c r="L30" s="664"/>
      <c r="M30" s="664"/>
      <c r="N30" s="664"/>
      <c r="O30" s="664"/>
      <c r="P30" s="664"/>
      <c r="Q30" s="665"/>
      <c r="R30" s="666">
        <v>50571</v>
      </c>
      <c r="S30" s="667"/>
      <c r="T30" s="667"/>
      <c r="U30" s="667"/>
      <c r="V30" s="667"/>
      <c r="W30" s="667"/>
      <c r="X30" s="667"/>
      <c r="Y30" s="668"/>
      <c r="Z30" s="693">
        <v>1.1000000000000001</v>
      </c>
      <c r="AA30" s="693"/>
      <c r="AB30" s="693"/>
      <c r="AC30" s="693"/>
      <c r="AD30" s="694" t="s">
        <v>128</v>
      </c>
      <c r="AE30" s="694"/>
      <c r="AF30" s="694"/>
      <c r="AG30" s="694"/>
      <c r="AH30" s="694"/>
      <c r="AI30" s="694"/>
      <c r="AJ30" s="694"/>
      <c r="AK30" s="694"/>
      <c r="AL30" s="669" t="s">
        <v>128</v>
      </c>
      <c r="AM30" s="670"/>
      <c r="AN30" s="670"/>
      <c r="AO30" s="695"/>
      <c r="AP30" s="725" t="s">
        <v>223</v>
      </c>
      <c r="AQ30" s="726"/>
      <c r="AR30" s="726"/>
      <c r="AS30" s="726"/>
      <c r="AT30" s="726"/>
      <c r="AU30" s="726"/>
      <c r="AV30" s="726"/>
      <c r="AW30" s="726"/>
      <c r="AX30" s="726"/>
      <c r="AY30" s="726"/>
      <c r="AZ30" s="726"/>
      <c r="BA30" s="726"/>
      <c r="BB30" s="726"/>
      <c r="BC30" s="726"/>
      <c r="BD30" s="726"/>
      <c r="BE30" s="726"/>
      <c r="BF30" s="727"/>
      <c r="BG30" s="725" t="s">
        <v>307</v>
      </c>
      <c r="BH30" s="750"/>
      <c r="BI30" s="750"/>
      <c r="BJ30" s="750"/>
      <c r="BK30" s="750"/>
      <c r="BL30" s="750"/>
      <c r="BM30" s="750"/>
      <c r="BN30" s="750"/>
      <c r="BO30" s="750"/>
      <c r="BP30" s="750"/>
      <c r="BQ30" s="751"/>
      <c r="BR30" s="725" t="s">
        <v>308</v>
      </c>
      <c r="BS30" s="750"/>
      <c r="BT30" s="750"/>
      <c r="BU30" s="750"/>
      <c r="BV30" s="750"/>
      <c r="BW30" s="750"/>
      <c r="BX30" s="750"/>
      <c r="BY30" s="750"/>
      <c r="BZ30" s="750"/>
      <c r="CA30" s="750"/>
      <c r="CB30" s="751"/>
      <c r="CD30" s="755"/>
      <c r="CE30" s="756"/>
      <c r="CF30" s="708" t="s">
        <v>309</v>
      </c>
      <c r="CG30" s="705"/>
      <c r="CH30" s="705"/>
      <c r="CI30" s="705"/>
      <c r="CJ30" s="705"/>
      <c r="CK30" s="705"/>
      <c r="CL30" s="705"/>
      <c r="CM30" s="705"/>
      <c r="CN30" s="705"/>
      <c r="CO30" s="705"/>
      <c r="CP30" s="705"/>
      <c r="CQ30" s="706"/>
      <c r="CR30" s="666">
        <v>258443</v>
      </c>
      <c r="CS30" s="667"/>
      <c r="CT30" s="667"/>
      <c r="CU30" s="667"/>
      <c r="CV30" s="667"/>
      <c r="CW30" s="667"/>
      <c r="CX30" s="667"/>
      <c r="CY30" s="668"/>
      <c r="CZ30" s="669">
        <v>6.4</v>
      </c>
      <c r="DA30" s="679"/>
      <c r="DB30" s="679"/>
      <c r="DC30" s="680"/>
      <c r="DD30" s="672">
        <v>244385</v>
      </c>
      <c r="DE30" s="667"/>
      <c r="DF30" s="667"/>
      <c r="DG30" s="667"/>
      <c r="DH30" s="667"/>
      <c r="DI30" s="667"/>
      <c r="DJ30" s="667"/>
      <c r="DK30" s="668"/>
      <c r="DL30" s="672">
        <v>244385</v>
      </c>
      <c r="DM30" s="667"/>
      <c r="DN30" s="667"/>
      <c r="DO30" s="667"/>
      <c r="DP30" s="667"/>
      <c r="DQ30" s="667"/>
      <c r="DR30" s="667"/>
      <c r="DS30" s="667"/>
      <c r="DT30" s="667"/>
      <c r="DU30" s="667"/>
      <c r="DV30" s="668"/>
      <c r="DW30" s="669">
        <v>11.2</v>
      </c>
      <c r="DX30" s="679"/>
      <c r="DY30" s="679"/>
      <c r="DZ30" s="679"/>
      <c r="EA30" s="679"/>
      <c r="EB30" s="679"/>
      <c r="EC30" s="700"/>
    </row>
    <row r="31" spans="2:133" ht="11.25" customHeight="1" x14ac:dyDescent="0.15">
      <c r="B31" s="663" t="s">
        <v>310</v>
      </c>
      <c r="C31" s="664"/>
      <c r="D31" s="664"/>
      <c r="E31" s="664"/>
      <c r="F31" s="664"/>
      <c r="G31" s="664"/>
      <c r="H31" s="664"/>
      <c r="I31" s="664"/>
      <c r="J31" s="664"/>
      <c r="K31" s="664"/>
      <c r="L31" s="664"/>
      <c r="M31" s="664"/>
      <c r="N31" s="664"/>
      <c r="O31" s="664"/>
      <c r="P31" s="664"/>
      <c r="Q31" s="665"/>
      <c r="R31" s="666">
        <v>2572</v>
      </c>
      <c r="S31" s="667"/>
      <c r="T31" s="667"/>
      <c r="U31" s="667"/>
      <c r="V31" s="667"/>
      <c r="W31" s="667"/>
      <c r="X31" s="667"/>
      <c r="Y31" s="668"/>
      <c r="Z31" s="693">
        <v>0.1</v>
      </c>
      <c r="AA31" s="693"/>
      <c r="AB31" s="693"/>
      <c r="AC31" s="693"/>
      <c r="AD31" s="694" t="s">
        <v>229</v>
      </c>
      <c r="AE31" s="694"/>
      <c r="AF31" s="694"/>
      <c r="AG31" s="694"/>
      <c r="AH31" s="694"/>
      <c r="AI31" s="694"/>
      <c r="AJ31" s="694"/>
      <c r="AK31" s="694"/>
      <c r="AL31" s="669" t="s">
        <v>229</v>
      </c>
      <c r="AM31" s="670"/>
      <c r="AN31" s="670"/>
      <c r="AO31" s="695"/>
      <c r="AP31" s="739" t="s">
        <v>311</v>
      </c>
      <c r="AQ31" s="740"/>
      <c r="AR31" s="740"/>
      <c r="AS31" s="740"/>
      <c r="AT31" s="745" t="s">
        <v>312</v>
      </c>
      <c r="AU31" s="217"/>
      <c r="AV31" s="217"/>
      <c r="AW31" s="217"/>
      <c r="AX31" s="732" t="s">
        <v>187</v>
      </c>
      <c r="AY31" s="733"/>
      <c r="AZ31" s="733"/>
      <c r="BA31" s="733"/>
      <c r="BB31" s="733"/>
      <c r="BC31" s="733"/>
      <c r="BD31" s="733"/>
      <c r="BE31" s="733"/>
      <c r="BF31" s="734"/>
      <c r="BG31" s="735">
        <v>99.2</v>
      </c>
      <c r="BH31" s="736"/>
      <c r="BI31" s="736"/>
      <c r="BJ31" s="736"/>
      <c r="BK31" s="736"/>
      <c r="BL31" s="736"/>
      <c r="BM31" s="737">
        <v>96.5</v>
      </c>
      <c r="BN31" s="736"/>
      <c r="BO31" s="736"/>
      <c r="BP31" s="736"/>
      <c r="BQ31" s="738"/>
      <c r="BR31" s="735">
        <v>99.6</v>
      </c>
      <c r="BS31" s="736"/>
      <c r="BT31" s="736"/>
      <c r="BU31" s="736"/>
      <c r="BV31" s="736"/>
      <c r="BW31" s="736"/>
      <c r="BX31" s="737">
        <v>96.6</v>
      </c>
      <c r="BY31" s="736"/>
      <c r="BZ31" s="736"/>
      <c r="CA31" s="736"/>
      <c r="CB31" s="738"/>
      <c r="CD31" s="755"/>
      <c r="CE31" s="756"/>
      <c r="CF31" s="708" t="s">
        <v>313</v>
      </c>
      <c r="CG31" s="705"/>
      <c r="CH31" s="705"/>
      <c r="CI31" s="705"/>
      <c r="CJ31" s="705"/>
      <c r="CK31" s="705"/>
      <c r="CL31" s="705"/>
      <c r="CM31" s="705"/>
      <c r="CN31" s="705"/>
      <c r="CO31" s="705"/>
      <c r="CP31" s="705"/>
      <c r="CQ31" s="706"/>
      <c r="CR31" s="666">
        <v>8374</v>
      </c>
      <c r="CS31" s="677"/>
      <c r="CT31" s="677"/>
      <c r="CU31" s="677"/>
      <c r="CV31" s="677"/>
      <c r="CW31" s="677"/>
      <c r="CX31" s="677"/>
      <c r="CY31" s="678"/>
      <c r="CZ31" s="669">
        <v>0.2</v>
      </c>
      <c r="DA31" s="679"/>
      <c r="DB31" s="679"/>
      <c r="DC31" s="680"/>
      <c r="DD31" s="672">
        <v>7966</v>
      </c>
      <c r="DE31" s="677"/>
      <c r="DF31" s="677"/>
      <c r="DG31" s="677"/>
      <c r="DH31" s="677"/>
      <c r="DI31" s="677"/>
      <c r="DJ31" s="677"/>
      <c r="DK31" s="678"/>
      <c r="DL31" s="672">
        <v>7966</v>
      </c>
      <c r="DM31" s="677"/>
      <c r="DN31" s="677"/>
      <c r="DO31" s="677"/>
      <c r="DP31" s="677"/>
      <c r="DQ31" s="677"/>
      <c r="DR31" s="677"/>
      <c r="DS31" s="677"/>
      <c r="DT31" s="677"/>
      <c r="DU31" s="677"/>
      <c r="DV31" s="678"/>
      <c r="DW31" s="669">
        <v>0.4</v>
      </c>
      <c r="DX31" s="679"/>
      <c r="DY31" s="679"/>
      <c r="DZ31" s="679"/>
      <c r="EA31" s="679"/>
      <c r="EB31" s="679"/>
      <c r="EC31" s="700"/>
    </row>
    <row r="32" spans="2:133" ht="11.25" customHeight="1" x14ac:dyDescent="0.15">
      <c r="B32" s="663" t="s">
        <v>314</v>
      </c>
      <c r="C32" s="664"/>
      <c r="D32" s="664"/>
      <c r="E32" s="664"/>
      <c r="F32" s="664"/>
      <c r="G32" s="664"/>
      <c r="H32" s="664"/>
      <c r="I32" s="664"/>
      <c r="J32" s="664"/>
      <c r="K32" s="664"/>
      <c r="L32" s="664"/>
      <c r="M32" s="664"/>
      <c r="N32" s="664"/>
      <c r="O32" s="664"/>
      <c r="P32" s="664"/>
      <c r="Q32" s="665"/>
      <c r="R32" s="666">
        <v>949862</v>
      </c>
      <c r="S32" s="667"/>
      <c r="T32" s="667"/>
      <c r="U32" s="667"/>
      <c r="V32" s="667"/>
      <c r="W32" s="667"/>
      <c r="X32" s="667"/>
      <c r="Y32" s="668"/>
      <c r="Z32" s="693">
        <v>21.1</v>
      </c>
      <c r="AA32" s="693"/>
      <c r="AB32" s="693"/>
      <c r="AC32" s="693"/>
      <c r="AD32" s="694" t="s">
        <v>128</v>
      </c>
      <c r="AE32" s="694"/>
      <c r="AF32" s="694"/>
      <c r="AG32" s="694"/>
      <c r="AH32" s="694"/>
      <c r="AI32" s="694"/>
      <c r="AJ32" s="694"/>
      <c r="AK32" s="694"/>
      <c r="AL32" s="669" t="s">
        <v>128</v>
      </c>
      <c r="AM32" s="670"/>
      <c r="AN32" s="670"/>
      <c r="AO32" s="695"/>
      <c r="AP32" s="741"/>
      <c r="AQ32" s="742"/>
      <c r="AR32" s="742"/>
      <c r="AS32" s="742"/>
      <c r="AT32" s="746"/>
      <c r="AU32" s="216" t="s">
        <v>315</v>
      </c>
      <c r="AV32" s="216"/>
      <c r="AW32" s="216"/>
      <c r="AX32" s="663" t="s">
        <v>316</v>
      </c>
      <c r="AY32" s="664"/>
      <c r="AZ32" s="664"/>
      <c r="BA32" s="664"/>
      <c r="BB32" s="664"/>
      <c r="BC32" s="664"/>
      <c r="BD32" s="664"/>
      <c r="BE32" s="664"/>
      <c r="BF32" s="665"/>
      <c r="BG32" s="748">
        <v>99.2</v>
      </c>
      <c r="BH32" s="677"/>
      <c r="BI32" s="677"/>
      <c r="BJ32" s="677"/>
      <c r="BK32" s="677"/>
      <c r="BL32" s="677"/>
      <c r="BM32" s="670">
        <v>97.6</v>
      </c>
      <c r="BN32" s="749"/>
      <c r="BO32" s="749"/>
      <c r="BP32" s="749"/>
      <c r="BQ32" s="704"/>
      <c r="BR32" s="748">
        <v>99.7</v>
      </c>
      <c r="BS32" s="677"/>
      <c r="BT32" s="677"/>
      <c r="BU32" s="677"/>
      <c r="BV32" s="677"/>
      <c r="BW32" s="677"/>
      <c r="BX32" s="670">
        <v>97.8</v>
      </c>
      <c r="BY32" s="749"/>
      <c r="BZ32" s="749"/>
      <c r="CA32" s="749"/>
      <c r="CB32" s="704"/>
      <c r="CD32" s="757"/>
      <c r="CE32" s="758"/>
      <c r="CF32" s="708" t="s">
        <v>317</v>
      </c>
      <c r="CG32" s="705"/>
      <c r="CH32" s="705"/>
      <c r="CI32" s="705"/>
      <c r="CJ32" s="705"/>
      <c r="CK32" s="705"/>
      <c r="CL32" s="705"/>
      <c r="CM32" s="705"/>
      <c r="CN32" s="705"/>
      <c r="CO32" s="705"/>
      <c r="CP32" s="705"/>
      <c r="CQ32" s="706"/>
      <c r="CR32" s="666" t="s">
        <v>229</v>
      </c>
      <c r="CS32" s="667"/>
      <c r="CT32" s="667"/>
      <c r="CU32" s="667"/>
      <c r="CV32" s="667"/>
      <c r="CW32" s="667"/>
      <c r="CX32" s="667"/>
      <c r="CY32" s="668"/>
      <c r="CZ32" s="669" t="s">
        <v>128</v>
      </c>
      <c r="DA32" s="679"/>
      <c r="DB32" s="679"/>
      <c r="DC32" s="680"/>
      <c r="DD32" s="672" t="s">
        <v>229</v>
      </c>
      <c r="DE32" s="667"/>
      <c r="DF32" s="667"/>
      <c r="DG32" s="667"/>
      <c r="DH32" s="667"/>
      <c r="DI32" s="667"/>
      <c r="DJ32" s="667"/>
      <c r="DK32" s="668"/>
      <c r="DL32" s="672" t="s">
        <v>128</v>
      </c>
      <c r="DM32" s="667"/>
      <c r="DN32" s="667"/>
      <c r="DO32" s="667"/>
      <c r="DP32" s="667"/>
      <c r="DQ32" s="667"/>
      <c r="DR32" s="667"/>
      <c r="DS32" s="667"/>
      <c r="DT32" s="667"/>
      <c r="DU32" s="667"/>
      <c r="DV32" s="668"/>
      <c r="DW32" s="669" t="s">
        <v>229</v>
      </c>
      <c r="DX32" s="679"/>
      <c r="DY32" s="679"/>
      <c r="DZ32" s="679"/>
      <c r="EA32" s="679"/>
      <c r="EB32" s="679"/>
      <c r="EC32" s="700"/>
    </row>
    <row r="33" spans="2:133" ht="11.25" customHeight="1" x14ac:dyDescent="0.15">
      <c r="B33" s="729" t="s">
        <v>318</v>
      </c>
      <c r="C33" s="730"/>
      <c r="D33" s="730"/>
      <c r="E33" s="730"/>
      <c r="F33" s="730"/>
      <c r="G33" s="730"/>
      <c r="H33" s="730"/>
      <c r="I33" s="730"/>
      <c r="J33" s="730"/>
      <c r="K33" s="730"/>
      <c r="L33" s="730"/>
      <c r="M33" s="730"/>
      <c r="N33" s="730"/>
      <c r="O33" s="730"/>
      <c r="P33" s="730"/>
      <c r="Q33" s="731"/>
      <c r="R33" s="666" t="s">
        <v>128</v>
      </c>
      <c r="S33" s="667"/>
      <c r="T33" s="667"/>
      <c r="U33" s="667"/>
      <c r="V33" s="667"/>
      <c r="W33" s="667"/>
      <c r="X33" s="667"/>
      <c r="Y33" s="668"/>
      <c r="Z33" s="693" t="s">
        <v>128</v>
      </c>
      <c r="AA33" s="693"/>
      <c r="AB33" s="693"/>
      <c r="AC33" s="693"/>
      <c r="AD33" s="694" t="s">
        <v>128</v>
      </c>
      <c r="AE33" s="694"/>
      <c r="AF33" s="694"/>
      <c r="AG33" s="694"/>
      <c r="AH33" s="694"/>
      <c r="AI33" s="694"/>
      <c r="AJ33" s="694"/>
      <c r="AK33" s="694"/>
      <c r="AL33" s="669" t="s">
        <v>229</v>
      </c>
      <c r="AM33" s="670"/>
      <c r="AN33" s="670"/>
      <c r="AO33" s="695"/>
      <c r="AP33" s="743"/>
      <c r="AQ33" s="744"/>
      <c r="AR33" s="744"/>
      <c r="AS33" s="744"/>
      <c r="AT33" s="747"/>
      <c r="AU33" s="218"/>
      <c r="AV33" s="218"/>
      <c r="AW33" s="218"/>
      <c r="AX33" s="643" t="s">
        <v>319</v>
      </c>
      <c r="AY33" s="644"/>
      <c r="AZ33" s="644"/>
      <c r="BA33" s="644"/>
      <c r="BB33" s="644"/>
      <c r="BC33" s="644"/>
      <c r="BD33" s="644"/>
      <c r="BE33" s="644"/>
      <c r="BF33" s="645"/>
      <c r="BG33" s="728">
        <v>98.9</v>
      </c>
      <c r="BH33" s="647"/>
      <c r="BI33" s="647"/>
      <c r="BJ33" s="647"/>
      <c r="BK33" s="647"/>
      <c r="BL33" s="647"/>
      <c r="BM33" s="685">
        <v>94.4</v>
      </c>
      <c r="BN33" s="647"/>
      <c r="BO33" s="647"/>
      <c r="BP33" s="647"/>
      <c r="BQ33" s="696"/>
      <c r="BR33" s="728">
        <v>99.4</v>
      </c>
      <c r="BS33" s="647"/>
      <c r="BT33" s="647"/>
      <c r="BU33" s="647"/>
      <c r="BV33" s="647"/>
      <c r="BW33" s="647"/>
      <c r="BX33" s="685">
        <v>94.6</v>
      </c>
      <c r="BY33" s="647"/>
      <c r="BZ33" s="647"/>
      <c r="CA33" s="647"/>
      <c r="CB33" s="696"/>
      <c r="CD33" s="708" t="s">
        <v>320</v>
      </c>
      <c r="CE33" s="705"/>
      <c r="CF33" s="705"/>
      <c r="CG33" s="705"/>
      <c r="CH33" s="705"/>
      <c r="CI33" s="705"/>
      <c r="CJ33" s="705"/>
      <c r="CK33" s="705"/>
      <c r="CL33" s="705"/>
      <c r="CM33" s="705"/>
      <c r="CN33" s="705"/>
      <c r="CO33" s="705"/>
      <c r="CP33" s="705"/>
      <c r="CQ33" s="706"/>
      <c r="CR33" s="666">
        <v>1626202</v>
      </c>
      <c r="CS33" s="677"/>
      <c r="CT33" s="677"/>
      <c r="CU33" s="677"/>
      <c r="CV33" s="677"/>
      <c r="CW33" s="677"/>
      <c r="CX33" s="677"/>
      <c r="CY33" s="678"/>
      <c r="CZ33" s="669">
        <v>40.6</v>
      </c>
      <c r="DA33" s="679"/>
      <c r="DB33" s="679"/>
      <c r="DC33" s="680"/>
      <c r="DD33" s="672">
        <v>1072020</v>
      </c>
      <c r="DE33" s="677"/>
      <c r="DF33" s="677"/>
      <c r="DG33" s="677"/>
      <c r="DH33" s="677"/>
      <c r="DI33" s="677"/>
      <c r="DJ33" s="677"/>
      <c r="DK33" s="678"/>
      <c r="DL33" s="672">
        <v>817366</v>
      </c>
      <c r="DM33" s="677"/>
      <c r="DN33" s="677"/>
      <c r="DO33" s="677"/>
      <c r="DP33" s="677"/>
      <c r="DQ33" s="677"/>
      <c r="DR33" s="677"/>
      <c r="DS33" s="677"/>
      <c r="DT33" s="677"/>
      <c r="DU33" s="677"/>
      <c r="DV33" s="678"/>
      <c r="DW33" s="669">
        <v>37.299999999999997</v>
      </c>
      <c r="DX33" s="679"/>
      <c r="DY33" s="679"/>
      <c r="DZ33" s="679"/>
      <c r="EA33" s="679"/>
      <c r="EB33" s="679"/>
      <c r="EC33" s="700"/>
    </row>
    <row r="34" spans="2:133" ht="11.25" customHeight="1" x14ac:dyDescent="0.15">
      <c r="B34" s="663" t="s">
        <v>321</v>
      </c>
      <c r="C34" s="664"/>
      <c r="D34" s="664"/>
      <c r="E34" s="664"/>
      <c r="F34" s="664"/>
      <c r="G34" s="664"/>
      <c r="H34" s="664"/>
      <c r="I34" s="664"/>
      <c r="J34" s="664"/>
      <c r="K34" s="664"/>
      <c r="L34" s="664"/>
      <c r="M34" s="664"/>
      <c r="N34" s="664"/>
      <c r="O34" s="664"/>
      <c r="P34" s="664"/>
      <c r="Q34" s="665"/>
      <c r="R34" s="666">
        <v>448777</v>
      </c>
      <c r="S34" s="667"/>
      <c r="T34" s="667"/>
      <c r="U34" s="667"/>
      <c r="V34" s="667"/>
      <c r="W34" s="667"/>
      <c r="X34" s="667"/>
      <c r="Y34" s="668"/>
      <c r="Z34" s="693">
        <v>10</v>
      </c>
      <c r="AA34" s="693"/>
      <c r="AB34" s="693"/>
      <c r="AC34" s="693"/>
      <c r="AD34" s="694" t="s">
        <v>229</v>
      </c>
      <c r="AE34" s="694"/>
      <c r="AF34" s="694"/>
      <c r="AG34" s="694"/>
      <c r="AH34" s="694"/>
      <c r="AI34" s="694"/>
      <c r="AJ34" s="694"/>
      <c r="AK34" s="694"/>
      <c r="AL34" s="669" t="s">
        <v>229</v>
      </c>
      <c r="AM34" s="670"/>
      <c r="AN34" s="670"/>
      <c r="AO34" s="695"/>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8" t="s">
        <v>322</v>
      </c>
      <c r="CE34" s="705"/>
      <c r="CF34" s="705"/>
      <c r="CG34" s="705"/>
      <c r="CH34" s="705"/>
      <c r="CI34" s="705"/>
      <c r="CJ34" s="705"/>
      <c r="CK34" s="705"/>
      <c r="CL34" s="705"/>
      <c r="CM34" s="705"/>
      <c r="CN34" s="705"/>
      <c r="CO34" s="705"/>
      <c r="CP34" s="705"/>
      <c r="CQ34" s="706"/>
      <c r="CR34" s="666">
        <v>524623</v>
      </c>
      <c r="CS34" s="667"/>
      <c r="CT34" s="667"/>
      <c r="CU34" s="667"/>
      <c r="CV34" s="667"/>
      <c r="CW34" s="667"/>
      <c r="CX34" s="667"/>
      <c r="CY34" s="668"/>
      <c r="CZ34" s="669">
        <v>13.1</v>
      </c>
      <c r="DA34" s="679"/>
      <c r="DB34" s="679"/>
      <c r="DC34" s="680"/>
      <c r="DD34" s="672">
        <v>327628</v>
      </c>
      <c r="DE34" s="667"/>
      <c r="DF34" s="667"/>
      <c r="DG34" s="667"/>
      <c r="DH34" s="667"/>
      <c r="DI34" s="667"/>
      <c r="DJ34" s="667"/>
      <c r="DK34" s="668"/>
      <c r="DL34" s="672">
        <v>257635</v>
      </c>
      <c r="DM34" s="667"/>
      <c r="DN34" s="667"/>
      <c r="DO34" s="667"/>
      <c r="DP34" s="667"/>
      <c r="DQ34" s="667"/>
      <c r="DR34" s="667"/>
      <c r="DS34" s="667"/>
      <c r="DT34" s="667"/>
      <c r="DU34" s="667"/>
      <c r="DV34" s="668"/>
      <c r="DW34" s="669">
        <v>11.8</v>
      </c>
      <c r="DX34" s="679"/>
      <c r="DY34" s="679"/>
      <c r="DZ34" s="679"/>
      <c r="EA34" s="679"/>
      <c r="EB34" s="679"/>
      <c r="EC34" s="700"/>
    </row>
    <row r="35" spans="2:133" ht="11.25" customHeight="1" x14ac:dyDescent="0.15">
      <c r="B35" s="663" t="s">
        <v>323</v>
      </c>
      <c r="C35" s="664"/>
      <c r="D35" s="664"/>
      <c r="E35" s="664"/>
      <c r="F35" s="664"/>
      <c r="G35" s="664"/>
      <c r="H35" s="664"/>
      <c r="I35" s="664"/>
      <c r="J35" s="664"/>
      <c r="K35" s="664"/>
      <c r="L35" s="664"/>
      <c r="M35" s="664"/>
      <c r="N35" s="664"/>
      <c r="O35" s="664"/>
      <c r="P35" s="664"/>
      <c r="Q35" s="665"/>
      <c r="R35" s="666">
        <v>40439</v>
      </c>
      <c r="S35" s="667"/>
      <c r="T35" s="667"/>
      <c r="U35" s="667"/>
      <c r="V35" s="667"/>
      <c r="W35" s="667"/>
      <c r="X35" s="667"/>
      <c r="Y35" s="668"/>
      <c r="Z35" s="693">
        <v>0.9</v>
      </c>
      <c r="AA35" s="693"/>
      <c r="AB35" s="693"/>
      <c r="AC35" s="693"/>
      <c r="AD35" s="694" t="s">
        <v>128</v>
      </c>
      <c r="AE35" s="694"/>
      <c r="AF35" s="694"/>
      <c r="AG35" s="694"/>
      <c r="AH35" s="694"/>
      <c r="AI35" s="694"/>
      <c r="AJ35" s="694"/>
      <c r="AK35" s="694"/>
      <c r="AL35" s="669" t="s">
        <v>229</v>
      </c>
      <c r="AM35" s="670"/>
      <c r="AN35" s="670"/>
      <c r="AO35" s="695"/>
      <c r="AP35" s="221"/>
      <c r="AQ35" s="725" t="s">
        <v>324</v>
      </c>
      <c r="AR35" s="726"/>
      <c r="AS35" s="726"/>
      <c r="AT35" s="726"/>
      <c r="AU35" s="726"/>
      <c r="AV35" s="726"/>
      <c r="AW35" s="726"/>
      <c r="AX35" s="726"/>
      <c r="AY35" s="726"/>
      <c r="AZ35" s="726"/>
      <c r="BA35" s="726"/>
      <c r="BB35" s="726"/>
      <c r="BC35" s="726"/>
      <c r="BD35" s="726"/>
      <c r="BE35" s="726"/>
      <c r="BF35" s="727"/>
      <c r="BG35" s="725" t="s">
        <v>325</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8" t="s">
        <v>326</v>
      </c>
      <c r="CE35" s="705"/>
      <c r="CF35" s="705"/>
      <c r="CG35" s="705"/>
      <c r="CH35" s="705"/>
      <c r="CI35" s="705"/>
      <c r="CJ35" s="705"/>
      <c r="CK35" s="705"/>
      <c r="CL35" s="705"/>
      <c r="CM35" s="705"/>
      <c r="CN35" s="705"/>
      <c r="CO35" s="705"/>
      <c r="CP35" s="705"/>
      <c r="CQ35" s="706"/>
      <c r="CR35" s="666">
        <v>15323</v>
      </c>
      <c r="CS35" s="677"/>
      <c r="CT35" s="677"/>
      <c r="CU35" s="677"/>
      <c r="CV35" s="677"/>
      <c r="CW35" s="677"/>
      <c r="CX35" s="677"/>
      <c r="CY35" s="678"/>
      <c r="CZ35" s="669">
        <v>0.4</v>
      </c>
      <c r="DA35" s="679"/>
      <c r="DB35" s="679"/>
      <c r="DC35" s="680"/>
      <c r="DD35" s="672">
        <v>8678</v>
      </c>
      <c r="DE35" s="677"/>
      <c r="DF35" s="677"/>
      <c r="DG35" s="677"/>
      <c r="DH35" s="677"/>
      <c r="DI35" s="677"/>
      <c r="DJ35" s="677"/>
      <c r="DK35" s="678"/>
      <c r="DL35" s="672">
        <v>697</v>
      </c>
      <c r="DM35" s="677"/>
      <c r="DN35" s="677"/>
      <c r="DO35" s="677"/>
      <c r="DP35" s="677"/>
      <c r="DQ35" s="677"/>
      <c r="DR35" s="677"/>
      <c r="DS35" s="677"/>
      <c r="DT35" s="677"/>
      <c r="DU35" s="677"/>
      <c r="DV35" s="678"/>
      <c r="DW35" s="669">
        <v>0</v>
      </c>
      <c r="DX35" s="679"/>
      <c r="DY35" s="679"/>
      <c r="DZ35" s="679"/>
      <c r="EA35" s="679"/>
      <c r="EB35" s="679"/>
      <c r="EC35" s="700"/>
    </row>
    <row r="36" spans="2:133" ht="11.25" customHeight="1" x14ac:dyDescent="0.15">
      <c r="B36" s="663" t="s">
        <v>327</v>
      </c>
      <c r="C36" s="664"/>
      <c r="D36" s="664"/>
      <c r="E36" s="664"/>
      <c r="F36" s="664"/>
      <c r="G36" s="664"/>
      <c r="H36" s="664"/>
      <c r="I36" s="664"/>
      <c r="J36" s="664"/>
      <c r="K36" s="664"/>
      <c r="L36" s="664"/>
      <c r="M36" s="664"/>
      <c r="N36" s="664"/>
      <c r="O36" s="664"/>
      <c r="P36" s="664"/>
      <c r="Q36" s="665"/>
      <c r="R36" s="666">
        <v>36485</v>
      </c>
      <c r="S36" s="667"/>
      <c r="T36" s="667"/>
      <c r="U36" s="667"/>
      <c r="V36" s="667"/>
      <c r="W36" s="667"/>
      <c r="X36" s="667"/>
      <c r="Y36" s="668"/>
      <c r="Z36" s="693">
        <v>0.8</v>
      </c>
      <c r="AA36" s="693"/>
      <c r="AB36" s="693"/>
      <c r="AC36" s="693"/>
      <c r="AD36" s="694" t="s">
        <v>128</v>
      </c>
      <c r="AE36" s="694"/>
      <c r="AF36" s="694"/>
      <c r="AG36" s="694"/>
      <c r="AH36" s="694"/>
      <c r="AI36" s="694"/>
      <c r="AJ36" s="694"/>
      <c r="AK36" s="694"/>
      <c r="AL36" s="669" t="s">
        <v>128</v>
      </c>
      <c r="AM36" s="670"/>
      <c r="AN36" s="670"/>
      <c r="AO36" s="695"/>
      <c r="AP36" s="221"/>
      <c r="AQ36" s="716" t="s">
        <v>328</v>
      </c>
      <c r="AR36" s="717"/>
      <c r="AS36" s="717"/>
      <c r="AT36" s="717"/>
      <c r="AU36" s="717"/>
      <c r="AV36" s="717"/>
      <c r="AW36" s="717"/>
      <c r="AX36" s="717"/>
      <c r="AY36" s="718"/>
      <c r="AZ36" s="719">
        <v>363452</v>
      </c>
      <c r="BA36" s="720"/>
      <c r="BB36" s="720"/>
      <c r="BC36" s="720"/>
      <c r="BD36" s="720"/>
      <c r="BE36" s="720"/>
      <c r="BF36" s="721"/>
      <c r="BG36" s="722" t="s">
        <v>329</v>
      </c>
      <c r="BH36" s="723"/>
      <c r="BI36" s="723"/>
      <c r="BJ36" s="723"/>
      <c r="BK36" s="723"/>
      <c r="BL36" s="723"/>
      <c r="BM36" s="723"/>
      <c r="BN36" s="723"/>
      <c r="BO36" s="723"/>
      <c r="BP36" s="723"/>
      <c r="BQ36" s="723"/>
      <c r="BR36" s="723"/>
      <c r="BS36" s="723"/>
      <c r="BT36" s="723"/>
      <c r="BU36" s="724"/>
      <c r="BV36" s="719">
        <v>48045</v>
      </c>
      <c r="BW36" s="720"/>
      <c r="BX36" s="720"/>
      <c r="BY36" s="720"/>
      <c r="BZ36" s="720"/>
      <c r="CA36" s="720"/>
      <c r="CB36" s="721"/>
      <c r="CD36" s="708" t="s">
        <v>330</v>
      </c>
      <c r="CE36" s="705"/>
      <c r="CF36" s="705"/>
      <c r="CG36" s="705"/>
      <c r="CH36" s="705"/>
      <c r="CI36" s="705"/>
      <c r="CJ36" s="705"/>
      <c r="CK36" s="705"/>
      <c r="CL36" s="705"/>
      <c r="CM36" s="705"/>
      <c r="CN36" s="705"/>
      <c r="CO36" s="705"/>
      <c r="CP36" s="705"/>
      <c r="CQ36" s="706"/>
      <c r="CR36" s="666">
        <v>614728</v>
      </c>
      <c r="CS36" s="667"/>
      <c r="CT36" s="667"/>
      <c r="CU36" s="667"/>
      <c r="CV36" s="667"/>
      <c r="CW36" s="667"/>
      <c r="CX36" s="667"/>
      <c r="CY36" s="668"/>
      <c r="CZ36" s="669">
        <v>15.3</v>
      </c>
      <c r="DA36" s="679"/>
      <c r="DB36" s="679"/>
      <c r="DC36" s="680"/>
      <c r="DD36" s="672">
        <v>335013</v>
      </c>
      <c r="DE36" s="667"/>
      <c r="DF36" s="667"/>
      <c r="DG36" s="667"/>
      <c r="DH36" s="667"/>
      <c r="DI36" s="667"/>
      <c r="DJ36" s="667"/>
      <c r="DK36" s="668"/>
      <c r="DL36" s="672">
        <v>262261</v>
      </c>
      <c r="DM36" s="667"/>
      <c r="DN36" s="667"/>
      <c r="DO36" s="667"/>
      <c r="DP36" s="667"/>
      <c r="DQ36" s="667"/>
      <c r="DR36" s="667"/>
      <c r="DS36" s="667"/>
      <c r="DT36" s="667"/>
      <c r="DU36" s="667"/>
      <c r="DV36" s="668"/>
      <c r="DW36" s="669">
        <v>12</v>
      </c>
      <c r="DX36" s="679"/>
      <c r="DY36" s="679"/>
      <c r="DZ36" s="679"/>
      <c r="EA36" s="679"/>
      <c r="EB36" s="679"/>
      <c r="EC36" s="700"/>
    </row>
    <row r="37" spans="2:133" ht="11.25" customHeight="1" x14ac:dyDescent="0.15">
      <c r="B37" s="663" t="s">
        <v>331</v>
      </c>
      <c r="C37" s="664"/>
      <c r="D37" s="664"/>
      <c r="E37" s="664"/>
      <c r="F37" s="664"/>
      <c r="G37" s="664"/>
      <c r="H37" s="664"/>
      <c r="I37" s="664"/>
      <c r="J37" s="664"/>
      <c r="K37" s="664"/>
      <c r="L37" s="664"/>
      <c r="M37" s="664"/>
      <c r="N37" s="664"/>
      <c r="O37" s="664"/>
      <c r="P37" s="664"/>
      <c r="Q37" s="665"/>
      <c r="R37" s="666">
        <v>33894</v>
      </c>
      <c r="S37" s="667"/>
      <c r="T37" s="667"/>
      <c r="U37" s="667"/>
      <c r="V37" s="667"/>
      <c r="W37" s="667"/>
      <c r="X37" s="667"/>
      <c r="Y37" s="668"/>
      <c r="Z37" s="693">
        <v>0.8</v>
      </c>
      <c r="AA37" s="693"/>
      <c r="AB37" s="693"/>
      <c r="AC37" s="693"/>
      <c r="AD37" s="694" t="s">
        <v>128</v>
      </c>
      <c r="AE37" s="694"/>
      <c r="AF37" s="694"/>
      <c r="AG37" s="694"/>
      <c r="AH37" s="694"/>
      <c r="AI37" s="694"/>
      <c r="AJ37" s="694"/>
      <c r="AK37" s="694"/>
      <c r="AL37" s="669" t="s">
        <v>229</v>
      </c>
      <c r="AM37" s="670"/>
      <c r="AN37" s="670"/>
      <c r="AO37" s="695"/>
      <c r="AQ37" s="701" t="s">
        <v>332</v>
      </c>
      <c r="AR37" s="702"/>
      <c r="AS37" s="702"/>
      <c r="AT37" s="702"/>
      <c r="AU37" s="702"/>
      <c r="AV37" s="702"/>
      <c r="AW37" s="702"/>
      <c r="AX37" s="702"/>
      <c r="AY37" s="703"/>
      <c r="AZ37" s="666">
        <v>78802</v>
      </c>
      <c r="BA37" s="667"/>
      <c r="BB37" s="667"/>
      <c r="BC37" s="667"/>
      <c r="BD37" s="677"/>
      <c r="BE37" s="677"/>
      <c r="BF37" s="704"/>
      <c r="BG37" s="708" t="s">
        <v>333</v>
      </c>
      <c r="BH37" s="705"/>
      <c r="BI37" s="705"/>
      <c r="BJ37" s="705"/>
      <c r="BK37" s="705"/>
      <c r="BL37" s="705"/>
      <c r="BM37" s="705"/>
      <c r="BN37" s="705"/>
      <c r="BO37" s="705"/>
      <c r="BP37" s="705"/>
      <c r="BQ37" s="705"/>
      <c r="BR37" s="705"/>
      <c r="BS37" s="705"/>
      <c r="BT37" s="705"/>
      <c r="BU37" s="706"/>
      <c r="BV37" s="666">
        <v>48045</v>
      </c>
      <c r="BW37" s="667"/>
      <c r="BX37" s="667"/>
      <c r="BY37" s="667"/>
      <c r="BZ37" s="667"/>
      <c r="CA37" s="667"/>
      <c r="CB37" s="707"/>
      <c r="CD37" s="708" t="s">
        <v>334</v>
      </c>
      <c r="CE37" s="705"/>
      <c r="CF37" s="705"/>
      <c r="CG37" s="705"/>
      <c r="CH37" s="705"/>
      <c r="CI37" s="705"/>
      <c r="CJ37" s="705"/>
      <c r="CK37" s="705"/>
      <c r="CL37" s="705"/>
      <c r="CM37" s="705"/>
      <c r="CN37" s="705"/>
      <c r="CO37" s="705"/>
      <c r="CP37" s="705"/>
      <c r="CQ37" s="706"/>
      <c r="CR37" s="666">
        <v>155931</v>
      </c>
      <c r="CS37" s="677"/>
      <c r="CT37" s="677"/>
      <c r="CU37" s="677"/>
      <c r="CV37" s="677"/>
      <c r="CW37" s="677"/>
      <c r="CX37" s="677"/>
      <c r="CY37" s="678"/>
      <c r="CZ37" s="669">
        <v>3.9</v>
      </c>
      <c r="DA37" s="679"/>
      <c r="DB37" s="679"/>
      <c r="DC37" s="680"/>
      <c r="DD37" s="672">
        <v>155524</v>
      </c>
      <c r="DE37" s="677"/>
      <c r="DF37" s="677"/>
      <c r="DG37" s="677"/>
      <c r="DH37" s="677"/>
      <c r="DI37" s="677"/>
      <c r="DJ37" s="677"/>
      <c r="DK37" s="678"/>
      <c r="DL37" s="672">
        <v>153097</v>
      </c>
      <c r="DM37" s="677"/>
      <c r="DN37" s="677"/>
      <c r="DO37" s="677"/>
      <c r="DP37" s="677"/>
      <c r="DQ37" s="677"/>
      <c r="DR37" s="677"/>
      <c r="DS37" s="677"/>
      <c r="DT37" s="677"/>
      <c r="DU37" s="677"/>
      <c r="DV37" s="678"/>
      <c r="DW37" s="669">
        <v>7</v>
      </c>
      <c r="DX37" s="679"/>
      <c r="DY37" s="679"/>
      <c r="DZ37" s="679"/>
      <c r="EA37" s="679"/>
      <c r="EB37" s="679"/>
      <c r="EC37" s="700"/>
    </row>
    <row r="38" spans="2:133" ht="11.25" customHeight="1" x14ac:dyDescent="0.15">
      <c r="B38" s="663" t="s">
        <v>335</v>
      </c>
      <c r="C38" s="664"/>
      <c r="D38" s="664"/>
      <c r="E38" s="664"/>
      <c r="F38" s="664"/>
      <c r="G38" s="664"/>
      <c r="H38" s="664"/>
      <c r="I38" s="664"/>
      <c r="J38" s="664"/>
      <c r="K38" s="664"/>
      <c r="L38" s="664"/>
      <c r="M38" s="664"/>
      <c r="N38" s="664"/>
      <c r="O38" s="664"/>
      <c r="P38" s="664"/>
      <c r="Q38" s="665"/>
      <c r="R38" s="666">
        <v>296708</v>
      </c>
      <c r="S38" s="667"/>
      <c r="T38" s="667"/>
      <c r="U38" s="667"/>
      <c r="V38" s="667"/>
      <c r="W38" s="667"/>
      <c r="X38" s="667"/>
      <c r="Y38" s="668"/>
      <c r="Z38" s="693">
        <v>6.6</v>
      </c>
      <c r="AA38" s="693"/>
      <c r="AB38" s="693"/>
      <c r="AC38" s="693"/>
      <c r="AD38" s="694" t="s">
        <v>128</v>
      </c>
      <c r="AE38" s="694"/>
      <c r="AF38" s="694"/>
      <c r="AG38" s="694"/>
      <c r="AH38" s="694"/>
      <c r="AI38" s="694"/>
      <c r="AJ38" s="694"/>
      <c r="AK38" s="694"/>
      <c r="AL38" s="669" t="s">
        <v>229</v>
      </c>
      <c r="AM38" s="670"/>
      <c r="AN38" s="670"/>
      <c r="AO38" s="695"/>
      <c r="AQ38" s="701" t="s">
        <v>336</v>
      </c>
      <c r="AR38" s="702"/>
      <c r="AS38" s="702"/>
      <c r="AT38" s="702"/>
      <c r="AU38" s="702"/>
      <c r="AV38" s="702"/>
      <c r="AW38" s="702"/>
      <c r="AX38" s="702"/>
      <c r="AY38" s="703"/>
      <c r="AZ38" s="666">
        <v>19061</v>
      </c>
      <c r="BA38" s="667"/>
      <c r="BB38" s="667"/>
      <c r="BC38" s="667"/>
      <c r="BD38" s="677"/>
      <c r="BE38" s="677"/>
      <c r="BF38" s="704"/>
      <c r="BG38" s="708" t="s">
        <v>337</v>
      </c>
      <c r="BH38" s="705"/>
      <c r="BI38" s="705"/>
      <c r="BJ38" s="705"/>
      <c r="BK38" s="705"/>
      <c r="BL38" s="705"/>
      <c r="BM38" s="705"/>
      <c r="BN38" s="705"/>
      <c r="BO38" s="705"/>
      <c r="BP38" s="705"/>
      <c r="BQ38" s="705"/>
      <c r="BR38" s="705"/>
      <c r="BS38" s="705"/>
      <c r="BT38" s="705"/>
      <c r="BU38" s="706"/>
      <c r="BV38" s="666">
        <v>573</v>
      </c>
      <c r="BW38" s="667"/>
      <c r="BX38" s="667"/>
      <c r="BY38" s="667"/>
      <c r="BZ38" s="667"/>
      <c r="CA38" s="667"/>
      <c r="CB38" s="707"/>
      <c r="CD38" s="708" t="s">
        <v>338</v>
      </c>
      <c r="CE38" s="705"/>
      <c r="CF38" s="705"/>
      <c r="CG38" s="705"/>
      <c r="CH38" s="705"/>
      <c r="CI38" s="705"/>
      <c r="CJ38" s="705"/>
      <c r="CK38" s="705"/>
      <c r="CL38" s="705"/>
      <c r="CM38" s="705"/>
      <c r="CN38" s="705"/>
      <c r="CO38" s="705"/>
      <c r="CP38" s="705"/>
      <c r="CQ38" s="706"/>
      <c r="CR38" s="666">
        <v>339182</v>
      </c>
      <c r="CS38" s="667"/>
      <c r="CT38" s="667"/>
      <c r="CU38" s="667"/>
      <c r="CV38" s="667"/>
      <c r="CW38" s="667"/>
      <c r="CX38" s="667"/>
      <c r="CY38" s="668"/>
      <c r="CZ38" s="669">
        <v>8.5</v>
      </c>
      <c r="DA38" s="679"/>
      <c r="DB38" s="679"/>
      <c r="DC38" s="680"/>
      <c r="DD38" s="672">
        <v>296773</v>
      </c>
      <c r="DE38" s="667"/>
      <c r="DF38" s="667"/>
      <c r="DG38" s="667"/>
      <c r="DH38" s="667"/>
      <c r="DI38" s="667"/>
      <c r="DJ38" s="667"/>
      <c r="DK38" s="668"/>
      <c r="DL38" s="672">
        <v>296773</v>
      </c>
      <c r="DM38" s="667"/>
      <c r="DN38" s="667"/>
      <c r="DO38" s="667"/>
      <c r="DP38" s="667"/>
      <c r="DQ38" s="667"/>
      <c r="DR38" s="667"/>
      <c r="DS38" s="667"/>
      <c r="DT38" s="667"/>
      <c r="DU38" s="667"/>
      <c r="DV38" s="668"/>
      <c r="DW38" s="669">
        <v>13.5</v>
      </c>
      <c r="DX38" s="679"/>
      <c r="DY38" s="679"/>
      <c r="DZ38" s="679"/>
      <c r="EA38" s="679"/>
      <c r="EB38" s="679"/>
      <c r="EC38" s="700"/>
    </row>
    <row r="39" spans="2:133" ht="11.25" customHeight="1" x14ac:dyDescent="0.15">
      <c r="B39" s="663" t="s">
        <v>339</v>
      </c>
      <c r="C39" s="664"/>
      <c r="D39" s="664"/>
      <c r="E39" s="664"/>
      <c r="F39" s="664"/>
      <c r="G39" s="664"/>
      <c r="H39" s="664"/>
      <c r="I39" s="664"/>
      <c r="J39" s="664"/>
      <c r="K39" s="664"/>
      <c r="L39" s="664"/>
      <c r="M39" s="664"/>
      <c r="N39" s="664"/>
      <c r="O39" s="664"/>
      <c r="P39" s="664"/>
      <c r="Q39" s="665"/>
      <c r="R39" s="666">
        <v>83276</v>
      </c>
      <c r="S39" s="667"/>
      <c r="T39" s="667"/>
      <c r="U39" s="667"/>
      <c r="V39" s="667"/>
      <c r="W39" s="667"/>
      <c r="X39" s="667"/>
      <c r="Y39" s="668"/>
      <c r="Z39" s="693">
        <v>1.8</v>
      </c>
      <c r="AA39" s="693"/>
      <c r="AB39" s="693"/>
      <c r="AC39" s="693"/>
      <c r="AD39" s="694">
        <v>21576</v>
      </c>
      <c r="AE39" s="694"/>
      <c r="AF39" s="694"/>
      <c r="AG39" s="694"/>
      <c r="AH39" s="694"/>
      <c r="AI39" s="694"/>
      <c r="AJ39" s="694"/>
      <c r="AK39" s="694"/>
      <c r="AL39" s="669">
        <v>1</v>
      </c>
      <c r="AM39" s="670"/>
      <c r="AN39" s="670"/>
      <c r="AO39" s="695"/>
      <c r="AQ39" s="701" t="s">
        <v>340</v>
      </c>
      <c r="AR39" s="702"/>
      <c r="AS39" s="702"/>
      <c r="AT39" s="702"/>
      <c r="AU39" s="702"/>
      <c r="AV39" s="702"/>
      <c r="AW39" s="702"/>
      <c r="AX39" s="702"/>
      <c r="AY39" s="703"/>
      <c r="AZ39" s="666">
        <v>5209</v>
      </c>
      <c r="BA39" s="667"/>
      <c r="BB39" s="667"/>
      <c r="BC39" s="667"/>
      <c r="BD39" s="677"/>
      <c r="BE39" s="677"/>
      <c r="BF39" s="704"/>
      <c r="BG39" s="708" t="s">
        <v>341</v>
      </c>
      <c r="BH39" s="705"/>
      <c r="BI39" s="705"/>
      <c r="BJ39" s="705"/>
      <c r="BK39" s="705"/>
      <c r="BL39" s="705"/>
      <c r="BM39" s="705"/>
      <c r="BN39" s="705"/>
      <c r="BO39" s="705"/>
      <c r="BP39" s="705"/>
      <c r="BQ39" s="705"/>
      <c r="BR39" s="705"/>
      <c r="BS39" s="705"/>
      <c r="BT39" s="705"/>
      <c r="BU39" s="706"/>
      <c r="BV39" s="666">
        <v>907</v>
      </c>
      <c r="BW39" s="667"/>
      <c r="BX39" s="667"/>
      <c r="BY39" s="667"/>
      <c r="BZ39" s="667"/>
      <c r="CA39" s="667"/>
      <c r="CB39" s="707"/>
      <c r="CD39" s="708" t="s">
        <v>342</v>
      </c>
      <c r="CE39" s="705"/>
      <c r="CF39" s="705"/>
      <c r="CG39" s="705"/>
      <c r="CH39" s="705"/>
      <c r="CI39" s="705"/>
      <c r="CJ39" s="705"/>
      <c r="CK39" s="705"/>
      <c r="CL39" s="705"/>
      <c r="CM39" s="705"/>
      <c r="CN39" s="705"/>
      <c r="CO39" s="705"/>
      <c r="CP39" s="705"/>
      <c r="CQ39" s="706"/>
      <c r="CR39" s="666">
        <v>119235</v>
      </c>
      <c r="CS39" s="677"/>
      <c r="CT39" s="677"/>
      <c r="CU39" s="677"/>
      <c r="CV39" s="677"/>
      <c r="CW39" s="677"/>
      <c r="CX39" s="677"/>
      <c r="CY39" s="678"/>
      <c r="CZ39" s="669">
        <v>3</v>
      </c>
      <c r="DA39" s="679"/>
      <c r="DB39" s="679"/>
      <c r="DC39" s="680"/>
      <c r="DD39" s="672">
        <v>100817</v>
      </c>
      <c r="DE39" s="677"/>
      <c r="DF39" s="677"/>
      <c r="DG39" s="677"/>
      <c r="DH39" s="677"/>
      <c r="DI39" s="677"/>
      <c r="DJ39" s="677"/>
      <c r="DK39" s="678"/>
      <c r="DL39" s="672" t="s">
        <v>229</v>
      </c>
      <c r="DM39" s="677"/>
      <c r="DN39" s="677"/>
      <c r="DO39" s="677"/>
      <c r="DP39" s="677"/>
      <c r="DQ39" s="677"/>
      <c r="DR39" s="677"/>
      <c r="DS39" s="677"/>
      <c r="DT39" s="677"/>
      <c r="DU39" s="677"/>
      <c r="DV39" s="678"/>
      <c r="DW39" s="669" t="s">
        <v>229</v>
      </c>
      <c r="DX39" s="679"/>
      <c r="DY39" s="679"/>
      <c r="DZ39" s="679"/>
      <c r="EA39" s="679"/>
      <c r="EB39" s="679"/>
      <c r="EC39" s="700"/>
    </row>
    <row r="40" spans="2:133" ht="11.25" customHeight="1" x14ac:dyDescent="0.15">
      <c r="B40" s="663" t="s">
        <v>343</v>
      </c>
      <c r="C40" s="664"/>
      <c r="D40" s="664"/>
      <c r="E40" s="664"/>
      <c r="F40" s="664"/>
      <c r="G40" s="664"/>
      <c r="H40" s="664"/>
      <c r="I40" s="664"/>
      <c r="J40" s="664"/>
      <c r="K40" s="664"/>
      <c r="L40" s="664"/>
      <c r="M40" s="664"/>
      <c r="N40" s="664"/>
      <c r="O40" s="664"/>
      <c r="P40" s="664"/>
      <c r="Q40" s="665"/>
      <c r="R40" s="666">
        <v>263826</v>
      </c>
      <c r="S40" s="667"/>
      <c r="T40" s="667"/>
      <c r="U40" s="667"/>
      <c r="V40" s="667"/>
      <c r="W40" s="667"/>
      <c r="X40" s="667"/>
      <c r="Y40" s="668"/>
      <c r="Z40" s="693">
        <v>5.9</v>
      </c>
      <c r="AA40" s="693"/>
      <c r="AB40" s="693"/>
      <c r="AC40" s="693"/>
      <c r="AD40" s="694" t="s">
        <v>128</v>
      </c>
      <c r="AE40" s="694"/>
      <c r="AF40" s="694"/>
      <c r="AG40" s="694"/>
      <c r="AH40" s="694"/>
      <c r="AI40" s="694"/>
      <c r="AJ40" s="694"/>
      <c r="AK40" s="694"/>
      <c r="AL40" s="669" t="s">
        <v>128</v>
      </c>
      <c r="AM40" s="670"/>
      <c r="AN40" s="670"/>
      <c r="AO40" s="695"/>
      <c r="AQ40" s="701" t="s">
        <v>344</v>
      </c>
      <c r="AR40" s="702"/>
      <c r="AS40" s="702"/>
      <c r="AT40" s="702"/>
      <c r="AU40" s="702"/>
      <c r="AV40" s="702"/>
      <c r="AW40" s="702"/>
      <c r="AX40" s="702"/>
      <c r="AY40" s="703"/>
      <c r="AZ40" s="666" t="s">
        <v>229</v>
      </c>
      <c r="BA40" s="667"/>
      <c r="BB40" s="667"/>
      <c r="BC40" s="667"/>
      <c r="BD40" s="677"/>
      <c r="BE40" s="677"/>
      <c r="BF40" s="704"/>
      <c r="BG40" s="709" t="s">
        <v>345</v>
      </c>
      <c r="BH40" s="710"/>
      <c r="BI40" s="710"/>
      <c r="BJ40" s="710"/>
      <c r="BK40" s="710"/>
      <c r="BL40" s="222"/>
      <c r="BM40" s="705" t="s">
        <v>346</v>
      </c>
      <c r="BN40" s="705"/>
      <c r="BO40" s="705"/>
      <c r="BP40" s="705"/>
      <c r="BQ40" s="705"/>
      <c r="BR40" s="705"/>
      <c r="BS40" s="705"/>
      <c r="BT40" s="705"/>
      <c r="BU40" s="706"/>
      <c r="BV40" s="666">
        <v>97</v>
      </c>
      <c r="BW40" s="667"/>
      <c r="BX40" s="667"/>
      <c r="BY40" s="667"/>
      <c r="BZ40" s="667"/>
      <c r="CA40" s="667"/>
      <c r="CB40" s="707"/>
      <c r="CD40" s="708" t="s">
        <v>347</v>
      </c>
      <c r="CE40" s="705"/>
      <c r="CF40" s="705"/>
      <c r="CG40" s="705"/>
      <c r="CH40" s="705"/>
      <c r="CI40" s="705"/>
      <c r="CJ40" s="705"/>
      <c r="CK40" s="705"/>
      <c r="CL40" s="705"/>
      <c r="CM40" s="705"/>
      <c r="CN40" s="705"/>
      <c r="CO40" s="705"/>
      <c r="CP40" s="705"/>
      <c r="CQ40" s="706"/>
      <c r="CR40" s="666">
        <v>13111</v>
      </c>
      <c r="CS40" s="667"/>
      <c r="CT40" s="667"/>
      <c r="CU40" s="667"/>
      <c r="CV40" s="667"/>
      <c r="CW40" s="667"/>
      <c r="CX40" s="667"/>
      <c r="CY40" s="668"/>
      <c r="CZ40" s="669">
        <v>0.3</v>
      </c>
      <c r="DA40" s="679"/>
      <c r="DB40" s="679"/>
      <c r="DC40" s="680"/>
      <c r="DD40" s="672">
        <v>3111</v>
      </c>
      <c r="DE40" s="667"/>
      <c r="DF40" s="667"/>
      <c r="DG40" s="667"/>
      <c r="DH40" s="667"/>
      <c r="DI40" s="667"/>
      <c r="DJ40" s="667"/>
      <c r="DK40" s="668"/>
      <c r="DL40" s="672" t="s">
        <v>229</v>
      </c>
      <c r="DM40" s="667"/>
      <c r="DN40" s="667"/>
      <c r="DO40" s="667"/>
      <c r="DP40" s="667"/>
      <c r="DQ40" s="667"/>
      <c r="DR40" s="667"/>
      <c r="DS40" s="667"/>
      <c r="DT40" s="667"/>
      <c r="DU40" s="667"/>
      <c r="DV40" s="668"/>
      <c r="DW40" s="669" t="s">
        <v>128</v>
      </c>
      <c r="DX40" s="679"/>
      <c r="DY40" s="679"/>
      <c r="DZ40" s="679"/>
      <c r="EA40" s="679"/>
      <c r="EB40" s="679"/>
      <c r="EC40" s="700"/>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229</v>
      </c>
      <c r="S41" s="667"/>
      <c r="T41" s="667"/>
      <c r="U41" s="667"/>
      <c r="V41" s="667"/>
      <c r="W41" s="667"/>
      <c r="X41" s="667"/>
      <c r="Y41" s="668"/>
      <c r="Z41" s="693" t="s">
        <v>128</v>
      </c>
      <c r="AA41" s="693"/>
      <c r="AB41" s="693"/>
      <c r="AC41" s="693"/>
      <c r="AD41" s="694" t="s">
        <v>128</v>
      </c>
      <c r="AE41" s="694"/>
      <c r="AF41" s="694"/>
      <c r="AG41" s="694"/>
      <c r="AH41" s="694"/>
      <c r="AI41" s="694"/>
      <c r="AJ41" s="694"/>
      <c r="AK41" s="694"/>
      <c r="AL41" s="669" t="s">
        <v>229</v>
      </c>
      <c r="AM41" s="670"/>
      <c r="AN41" s="670"/>
      <c r="AO41" s="695"/>
      <c r="AQ41" s="701" t="s">
        <v>349</v>
      </c>
      <c r="AR41" s="702"/>
      <c r="AS41" s="702"/>
      <c r="AT41" s="702"/>
      <c r="AU41" s="702"/>
      <c r="AV41" s="702"/>
      <c r="AW41" s="702"/>
      <c r="AX41" s="702"/>
      <c r="AY41" s="703"/>
      <c r="AZ41" s="666">
        <v>42130</v>
      </c>
      <c r="BA41" s="667"/>
      <c r="BB41" s="667"/>
      <c r="BC41" s="667"/>
      <c r="BD41" s="677"/>
      <c r="BE41" s="677"/>
      <c r="BF41" s="704"/>
      <c r="BG41" s="709"/>
      <c r="BH41" s="710"/>
      <c r="BI41" s="710"/>
      <c r="BJ41" s="710"/>
      <c r="BK41" s="710"/>
      <c r="BL41" s="222"/>
      <c r="BM41" s="705" t="s">
        <v>350</v>
      </c>
      <c r="BN41" s="705"/>
      <c r="BO41" s="705"/>
      <c r="BP41" s="705"/>
      <c r="BQ41" s="705"/>
      <c r="BR41" s="705"/>
      <c r="BS41" s="705"/>
      <c r="BT41" s="705"/>
      <c r="BU41" s="706"/>
      <c r="BV41" s="666" t="s">
        <v>229</v>
      </c>
      <c r="BW41" s="667"/>
      <c r="BX41" s="667"/>
      <c r="BY41" s="667"/>
      <c r="BZ41" s="667"/>
      <c r="CA41" s="667"/>
      <c r="CB41" s="707"/>
      <c r="CD41" s="708" t="s">
        <v>351</v>
      </c>
      <c r="CE41" s="705"/>
      <c r="CF41" s="705"/>
      <c r="CG41" s="705"/>
      <c r="CH41" s="705"/>
      <c r="CI41" s="705"/>
      <c r="CJ41" s="705"/>
      <c r="CK41" s="705"/>
      <c r="CL41" s="705"/>
      <c r="CM41" s="705"/>
      <c r="CN41" s="705"/>
      <c r="CO41" s="705"/>
      <c r="CP41" s="705"/>
      <c r="CQ41" s="706"/>
      <c r="CR41" s="666" t="s">
        <v>128</v>
      </c>
      <c r="CS41" s="677"/>
      <c r="CT41" s="677"/>
      <c r="CU41" s="677"/>
      <c r="CV41" s="677"/>
      <c r="CW41" s="677"/>
      <c r="CX41" s="677"/>
      <c r="CY41" s="678"/>
      <c r="CZ41" s="669" t="s">
        <v>128</v>
      </c>
      <c r="DA41" s="679"/>
      <c r="DB41" s="679"/>
      <c r="DC41" s="680"/>
      <c r="DD41" s="672" t="s">
        <v>128</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229</v>
      </c>
      <c r="S42" s="667"/>
      <c r="T42" s="667"/>
      <c r="U42" s="667"/>
      <c r="V42" s="667"/>
      <c r="W42" s="667"/>
      <c r="X42" s="667"/>
      <c r="Y42" s="668"/>
      <c r="Z42" s="693" t="s">
        <v>229</v>
      </c>
      <c r="AA42" s="693"/>
      <c r="AB42" s="693"/>
      <c r="AC42" s="693"/>
      <c r="AD42" s="694" t="s">
        <v>128</v>
      </c>
      <c r="AE42" s="694"/>
      <c r="AF42" s="694"/>
      <c r="AG42" s="694"/>
      <c r="AH42" s="694"/>
      <c r="AI42" s="694"/>
      <c r="AJ42" s="694"/>
      <c r="AK42" s="694"/>
      <c r="AL42" s="669" t="s">
        <v>229</v>
      </c>
      <c r="AM42" s="670"/>
      <c r="AN42" s="670"/>
      <c r="AO42" s="695"/>
      <c r="AQ42" s="713" t="s">
        <v>353</v>
      </c>
      <c r="AR42" s="714"/>
      <c r="AS42" s="714"/>
      <c r="AT42" s="714"/>
      <c r="AU42" s="714"/>
      <c r="AV42" s="714"/>
      <c r="AW42" s="714"/>
      <c r="AX42" s="714"/>
      <c r="AY42" s="715"/>
      <c r="AZ42" s="646">
        <v>218250</v>
      </c>
      <c r="BA42" s="681"/>
      <c r="BB42" s="681"/>
      <c r="BC42" s="681"/>
      <c r="BD42" s="647"/>
      <c r="BE42" s="647"/>
      <c r="BF42" s="696"/>
      <c r="BG42" s="711"/>
      <c r="BH42" s="712"/>
      <c r="BI42" s="712"/>
      <c r="BJ42" s="712"/>
      <c r="BK42" s="712"/>
      <c r="BL42" s="223"/>
      <c r="BM42" s="697" t="s">
        <v>354</v>
      </c>
      <c r="BN42" s="697"/>
      <c r="BO42" s="697"/>
      <c r="BP42" s="697"/>
      <c r="BQ42" s="697"/>
      <c r="BR42" s="697"/>
      <c r="BS42" s="697"/>
      <c r="BT42" s="697"/>
      <c r="BU42" s="698"/>
      <c r="BV42" s="646">
        <v>335</v>
      </c>
      <c r="BW42" s="681"/>
      <c r="BX42" s="681"/>
      <c r="BY42" s="681"/>
      <c r="BZ42" s="681"/>
      <c r="CA42" s="681"/>
      <c r="CB42" s="699"/>
      <c r="CD42" s="663" t="s">
        <v>355</v>
      </c>
      <c r="CE42" s="664"/>
      <c r="CF42" s="664"/>
      <c r="CG42" s="664"/>
      <c r="CH42" s="664"/>
      <c r="CI42" s="664"/>
      <c r="CJ42" s="664"/>
      <c r="CK42" s="664"/>
      <c r="CL42" s="664"/>
      <c r="CM42" s="664"/>
      <c r="CN42" s="664"/>
      <c r="CO42" s="664"/>
      <c r="CP42" s="664"/>
      <c r="CQ42" s="665"/>
      <c r="CR42" s="666">
        <v>969740</v>
      </c>
      <c r="CS42" s="677"/>
      <c r="CT42" s="677"/>
      <c r="CU42" s="677"/>
      <c r="CV42" s="677"/>
      <c r="CW42" s="677"/>
      <c r="CX42" s="677"/>
      <c r="CY42" s="678"/>
      <c r="CZ42" s="669">
        <v>24.2</v>
      </c>
      <c r="DA42" s="679"/>
      <c r="DB42" s="679"/>
      <c r="DC42" s="680"/>
      <c r="DD42" s="672">
        <v>197649</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15">
      <c r="B43" s="663" t="s">
        <v>356</v>
      </c>
      <c r="C43" s="664"/>
      <c r="D43" s="664"/>
      <c r="E43" s="664"/>
      <c r="F43" s="664"/>
      <c r="G43" s="664"/>
      <c r="H43" s="664"/>
      <c r="I43" s="664"/>
      <c r="J43" s="664"/>
      <c r="K43" s="664"/>
      <c r="L43" s="664"/>
      <c r="M43" s="664"/>
      <c r="N43" s="664"/>
      <c r="O43" s="664"/>
      <c r="P43" s="664"/>
      <c r="Q43" s="665"/>
      <c r="R43" s="666">
        <v>66426</v>
      </c>
      <c r="S43" s="667"/>
      <c r="T43" s="667"/>
      <c r="U43" s="667"/>
      <c r="V43" s="667"/>
      <c r="W43" s="667"/>
      <c r="X43" s="667"/>
      <c r="Y43" s="668"/>
      <c r="Z43" s="693">
        <v>1.5</v>
      </c>
      <c r="AA43" s="693"/>
      <c r="AB43" s="693"/>
      <c r="AC43" s="693"/>
      <c r="AD43" s="694" t="s">
        <v>229</v>
      </c>
      <c r="AE43" s="694"/>
      <c r="AF43" s="694"/>
      <c r="AG43" s="694"/>
      <c r="AH43" s="694"/>
      <c r="AI43" s="694"/>
      <c r="AJ43" s="694"/>
      <c r="AK43" s="694"/>
      <c r="AL43" s="669" t="s">
        <v>229</v>
      </c>
      <c r="AM43" s="670"/>
      <c r="AN43" s="670"/>
      <c r="AO43" s="695"/>
      <c r="BV43" s="224"/>
      <c r="BW43" s="224"/>
      <c r="BX43" s="224"/>
      <c r="BY43" s="224"/>
      <c r="BZ43" s="224"/>
      <c r="CA43" s="224"/>
      <c r="CB43" s="224"/>
      <c r="CD43" s="663" t="s">
        <v>357</v>
      </c>
      <c r="CE43" s="664"/>
      <c r="CF43" s="664"/>
      <c r="CG43" s="664"/>
      <c r="CH43" s="664"/>
      <c r="CI43" s="664"/>
      <c r="CJ43" s="664"/>
      <c r="CK43" s="664"/>
      <c r="CL43" s="664"/>
      <c r="CM43" s="664"/>
      <c r="CN43" s="664"/>
      <c r="CO43" s="664"/>
      <c r="CP43" s="664"/>
      <c r="CQ43" s="665"/>
      <c r="CR43" s="666" t="s">
        <v>229</v>
      </c>
      <c r="CS43" s="677"/>
      <c r="CT43" s="677"/>
      <c r="CU43" s="677"/>
      <c r="CV43" s="677"/>
      <c r="CW43" s="677"/>
      <c r="CX43" s="677"/>
      <c r="CY43" s="678"/>
      <c r="CZ43" s="669" t="s">
        <v>229</v>
      </c>
      <c r="DA43" s="679"/>
      <c r="DB43" s="679"/>
      <c r="DC43" s="680"/>
      <c r="DD43" s="672" t="s">
        <v>229</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15">
      <c r="B44" s="643" t="s">
        <v>358</v>
      </c>
      <c r="C44" s="644"/>
      <c r="D44" s="644"/>
      <c r="E44" s="644"/>
      <c r="F44" s="644"/>
      <c r="G44" s="644"/>
      <c r="H44" s="644"/>
      <c r="I44" s="644"/>
      <c r="J44" s="644"/>
      <c r="K44" s="644"/>
      <c r="L44" s="644"/>
      <c r="M44" s="644"/>
      <c r="N44" s="644"/>
      <c r="O44" s="644"/>
      <c r="P44" s="644"/>
      <c r="Q44" s="645"/>
      <c r="R44" s="646">
        <v>4503135</v>
      </c>
      <c r="S44" s="681"/>
      <c r="T44" s="681"/>
      <c r="U44" s="681"/>
      <c r="V44" s="681"/>
      <c r="W44" s="681"/>
      <c r="X44" s="681"/>
      <c r="Y44" s="682"/>
      <c r="Z44" s="683">
        <v>100</v>
      </c>
      <c r="AA44" s="683"/>
      <c r="AB44" s="683"/>
      <c r="AC44" s="683"/>
      <c r="AD44" s="684">
        <v>2123847</v>
      </c>
      <c r="AE44" s="684"/>
      <c r="AF44" s="684"/>
      <c r="AG44" s="684"/>
      <c r="AH44" s="684"/>
      <c r="AI44" s="684"/>
      <c r="AJ44" s="684"/>
      <c r="AK44" s="684"/>
      <c r="AL44" s="649">
        <v>100</v>
      </c>
      <c r="AM44" s="685"/>
      <c r="AN44" s="685"/>
      <c r="AO44" s="686"/>
      <c r="CD44" s="687" t="s">
        <v>305</v>
      </c>
      <c r="CE44" s="688"/>
      <c r="CF44" s="663" t="s">
        <v>359</v>
      </c>
      <c r="CG44" s="664"/>
      <c r="CH44" s="664"/>
      <c r="CI44" s="664"/>
      <c r="CJ44" s="664"/>
      <c r="CK44" s="664"/>
      <c r="CL44" s="664"/>
      <c r="CM44" s="664"/>
      <c r="CN44" s="664"/>
      <c r="CO44" s="664"/>
      <c r="CP44" s="664"/>
      <c r="CQ44" s="665"/>
      <c r="CR44" s="666">
        <v>545079</v>
      </c>
      <c r="CS44" s="667"/>
      <c r="CT44" s="667"/>
      <c r="CU44" s="667"/>
      <c r="CV44" s="667"/>
      <c r="CW44" s="667"/>
      <c r="CX44" s="667"/>
      <c r="CY44" s="668"/>
      <c r="CZ44" s="669">
        <v>13.6</v>
      </c>
      <c r="DA44" s="670"/>
      <c r="DB44" s="670"/>
      <c r="DC44" s="671"/>
      <c r="DD44" s="672">
        <v>83590</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9"/>
      <c r="CE45" s="690"/>
      <c r="CF45" s="663" t="s">
        <v>360</v>
      </c>
      <c r="CG45" s="664"/>
      <c r="CH45" s="664"/>
      <c r="CI45" s="664"/>
      <c r="CJ45" s="664"/>
      <c r="CK45" s="664"/>
      <c r="CL45" s="664"/>
      <c r="CM45" s="664"/>
      <c r="CN45" s="664"/>
      <c r="CO45" s="664"/>
      <c r="CP45" s="664"/>
      <c r="CQ45" s="665"/>
      <c r="CR45" s="666">
        <v>477727</v>
      </c>
      <c r="CS45" s="677"/>
      <c r="CT45" s="677"/>
      <c r="CU45" s="677"/>
      <c r="CV45" s="677"/>
      <c r="CW45" s="677"/>
      <c r="CX45" s="677"/>
      <c r="CY45" s="678"/>
      <c r="CZ45" s="669">
        <v>11.9</v>
      </c>
      <c r="DA45" s="679"/>
      <c r="DB45" s="679"/>
      <c r="DC45" s="680"/>
      <c r="DD45" s="672">
        <v>48165</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9"/>
      <c r="CE46" s="690"/>
      <c r="CF46" s="663" t="s">
        <v>362</v>
      </c>
      <c r="CG46" s="664"/>
      <c r="CH46" s="664"/>
      <c r="CI46" s="664"/>
      <c r="CJ46" s="664"/>
      <c r="CK46" s="664"/>
      <c r="CL46" s="664"/>
      <c r="CM46" s="664"/>
      <c r="CN46" s="664"/>
      <c r="CO46" s="664"/>
      <c r="CP46" s="664"/>
      <c r="CQ46" s="665"/>
      <c r="CR46" s="666">
        <v>56754</v>
      </c>
      <c r="CS46" s="667"/>
      <c r="CT46" s="667"/>
      <c r="CU46" s="667"/>
      <c r="CV46" s="667"/>
      <c r="CW46" s="667"/>
      <c r="CX46" s="667"/>
      <c r="CY46" s="668"/>
      <c r="CZ46" s="669">
        <v>1.4</v>
      </c>
      <c r="DA46" s="670"/>
      <c r="DB46" s="670"/>
      <c r="DC46" s="671"/>
      <c r="DD46" s="672">
        <v>24827</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15">
      <c r="B47" s="676" t="s">
        <v>363</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364</v>
      </c>
      <c r="CG47" s="664"/>
      <c r="CH47" s="664"/>
      <c r="CI47" s="664"/>
      <c r="CJ47" s="664"/>
      <c r="CK47" s="664"/>
      <c r="CL47" s="664"/>
      <c r="CM47" s="664"/>
      <c r="CN47" s="664"/>
      <c r="CO47" s="664"/>
      <c r="CP47" s="664"/>
      <c r="CQ47" s="665"/>
      <c r="CR47" s="666">
        <v>424661</v>
      </c>
      <c r="CS47" s="677"/>
      <c r="CT47" s="677"/>
      <c r="CU47" s="677"/>
      <c r="CV47" s="677"/>
      <c r="CW47" s="677"/>
      <c r="CX47" s="677"/>
      <c r="CY47" s="678"/>
      <c r="CZ47" s="669">
        <v>10.6</v>
      </c>
      <c r="DA47" s="679"/>
      <c r="DB47" s="679"/>
      <c r="DC47" s="680"/>
      <c r="DD47" s="672">
        <v>114059</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x14ac:dyDescent="0.15">
      <c r="B48" s="662" t="s">
        <v>365</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366</v>
      </c>
      <c r="CG48" s="664"/>
      <c r="CH48" s="664"/>
      <c r="CI48" s="664"/>
      <c r="CJ48" s="664"/>
      <c r="CK48" s="664"/>
      <c r="CL48" s="664"/>
      <c r="CM48" s="664"/>
      <c r="CN48" s="664"/>
      <c r="CO48" s="664"/>
      <c r="CP48" s="664"/>
      <c r="CQ48" s="665"/>
      <c r="CR48" s="666" t="s">
        <v>128</v>
      </c>
      <c r="CS48" s="667"/>
      <c r="CT48" s="667"/>
      <c r="CU48" s="667"/>
      <c r="CV48" s="667"/>
      <c r="CW48" s="667"/>
      <c r="CX48" s="667"/>
      <c r="CY48" s="668"/>
      <c r="CZ48" s="669" t="s">
        <v>128</v>
      </c>
      <c r="DA48" s="670"/>
      <c r="DB48" s="670"/>
      <c r="DC48" s="671"/>
      <c r="DD48" s="672" t="s">
        <v>128</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3" t="s">
        <v>367</v>
      </c>
      <c r="CE49" s="644"/>
      <c r="CF49" s="644"/>
      <c r="CG49" s="644"/>
      <c r="CH49" s="644"/>
      <c r="CI49" s="644"/>
      <c r="CJ49" s="644"/>
      <c r="CK49" s="644"/>
      <c r="CL49" s="644"/>
      <c r="CM49" s="644"/>
      <c r="CN49" s="644"/>
      <c r="CO49" s="644"/>
      <c r="CP49" s="644"/>
      <c r="CQ49" s="645"/>
      <c r="CR49" s="646">
        <v>4009448</v>
      </c>
      <c r="CS49" s="647"/>
      <c r="CT49" s="647"/>
      <c r="CU49" s="647"/>
      <c r="CV49" s="647"/>
      <c r="CW49" s="647"/>
      <c r="CX49" s="647"/>
      <c r="CY49" s="648"/>
      <c r="CZ49" s="649">
        <v>100</v>
      </c>
      <c r="DA49" s="650"/>
      <c r="DB49" s="650"/>
      <c r="DC49" s="651"/>
      <c r="DD49" s="652">
        <v>2239254</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C2J2ae4qF5xs2Hm7+zY3fLaobePyCw8eGE/Ri74Yi0lpHqubEjWhL/TKg7kVwVbk49vSG1K2FHkI777G0sEaw==" saltValue="rtfSGYUppxXOMtBTT9jQN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6" t="s">
        <v>368</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369</v>
      </c>
      <c r="DK2" s="1158"/>
      <c r="DL2" s="1158"/>
      <c r="DM2" s="1158"/>
      <c r="DN2" s="1158"/>
      <c r="DO2" s="1159"/>
      <c r="DP2" s="231"/>
      <c r="DQ2" s="1157" t="s">
        <v>370</v>
      </c>
      <c r="DR2" s="1158"/>
      <c r="DS2" s="1158"/>
      <c r="DT2" s="1158"/>
      <c r="DU2" s="1158"/>
      <c r="DV2" s="1158"/>
      <c r="DW2" s="1158"/>
      <c r="DX2" s="1158"/>
      <c r="DY2" s="1158"/>
      <c r="DZ2" s="115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5" t="s">
        <v>371</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6" t="s">
        <v>372</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7"/>
    </row>
    <row r="5" spans="1:131" s="238" customFormat="1" ht="26.25" customHeight="1" x14ac:dyDescent="0.15">
      <c r="A5" s="1061" t="s">
        <v>373</v>
      </c>
      <c r="B5" s="1062"/>
      <c r="C5" s="1062"/>
      <c r="D5" s="1062"/>
      <c r="E5" s="1062"/>
      <c r="F5" s="1062"/>
      <c r="G5" s="1062"/>
      <c r="H5" s="1062"/>
      <c r="I5" s="1062"/>
      <c r="J5" s="1062"/>
      <c r="K5" s="1062"/>
      <c r="L5" s="1062"/>
      <c r="M5" s="1062"/>
      <c r="N5" s="1062"/>
      <c r="O5" s="1062"/>
      <c r="P5" s="1063"/>
      <c r="Q5" s="1067" t="s">
        <v>374</v>
      </c>
      <c r="R5" s="1068"/>
      <c r="S5" s="1068"/>
      <c r="T5" s="1068"/>
      <c r="U5" s="1069"/>
      <c r="V5" s="1067" t="s">
        <v>375</v>
      </c>
      <c r="W5" s="1068"/>
      <c r="X5" s="1068"/>
      <c r="Y5" s="1068"/>
      <c r="Z5" s="1069"/>
      <c r="AA5" s="1067" t="s">
        <v>376</v>
      </c>
      <c r="AB5" s="1068"/>
      <c r="AC5" s="1068"/>
      <c r="AD5" s="1068"/>
      <c r="AE5" s="1068"/>
      <c r="AF5" s="1160" t="s">
        <v>377</v>
      </c>
      <c r="AG5" s="1068"/>
      <c r="AH5" s="1068"/>
      <c r="AI5" s="1068"/>
      <c r="AJ5" s="1081"/>
      <c r="AK5" s="1068" t="s">
        <v>378</v>
      </c>
      <c r="AL5" s="1068"/>
      <c r="AM5" s="1068"/>
      <c r="AN5" s="1068"/>
      <c r="AO5" s="1069"/>
      <c r="AP5" s="1067" t="s">
        <v>379</v>
      </c>
      <c r="AQ5" s="1068"/>
      <c r="AR5" s="1068"/>
      <c r="AS5" s="1068"/>
      <c r="AT5" s="1069"/>
      <c r="AU5" s="1067" t="s">
        <v>380</v>
      </c>
      <c r="AV5" s="1068"/>
      <c r="AW5" s="1068"/>
      <c r="AX5" s="1068"/>
      <c r="AY5" s="1081"/>
      <c r="AZ5" s="235"/>
      <c r="BA5" s="235"/>
      <c r="BB5" s="235"/>
      <c r="BC5" s="235"/>
      <c r="BD5" s="235"/>
      <c r="BE5" s="236"/>
      <c r="BF5" s="236"/>
      <c r="BG5" s="236"/>
      <c r="BH5" s="236"/>
      <c r="BI5" s="236"/>
      <c r="BJ5" s="236"/>
      <c r="BK5" s="236"/>
      <c r="BL5" s="236"/>
      <c r="BM5" s="236"/>
      <c r="BN5" s="236"/>
      <c r="BO5" s="236"/>
      <c r="BP5" s="236"/>
      <c r="BQ5" s="1061" t="s">
        <v>381</v>
      </c>
      <c r="BR5" s="1062"/>
      <c r="BS5" s="1062"/>
      <c r="BT5" s="1062"/>
      <c r="BU5" s="1062"/>
      <c r="BV5" s="1062"/>
      <c r="BW5" s="1062"/>
      <c r="BX5" s="1062"/>
      <c r="BY5" s="1062"/>
      <c r="BZ5" s="1062"/>
      <c r="CA5" s="1062"/>
      <c r="CB5" s="1062"/>
      <c r="CC5" s="1062"/>
      <c r="CD5" s="1062"/>
      <c r="CE5" s="1062"/>
      <c r="CF5" s="1062"/>
      <c r="CG5" s="1063"/>
      <c r="CH5" s="1067" t="s">
        <v>382</v>
      </c>
      <c r="CI5" s="1068"/>
      <c r="CJ5" s="1068"/>
      <c r="CK5" s="1068"/>
      <c r="CL5" s="1069"/>
      <c r="CM5" s="1067" t="s">
        <v>383</v>
      </c>
      <c r="CN5" s="1068"/>
      <c r="CO5" s="1068"/>
      <c r="CP5" s="1068"/>
      <c r="CQ5" s="1069"/>
      <c r="CR5" s="1067" t="s">
        <v>384</v>
      </c>
      <c r="CS5" s="1068"/>
      <c r="CT5" s="1068"/>
      <c r="CU5" s="1068"/>
      <c r="CV5" s="1069"/>
      <c r="CW5" s="1067" t="s">
        <v>385</v>
      </c>
      <c r="CX5" s="1068"/>
      <c r="CY5" s="1068"/>
      <c r="CZ5" s="1068"/>
      <c r="DA5" s="1069"/>
      <c r="DB5" s="1067" t="s">
        <v>386</v>
      </c>
      <c r="DC5" s="1068"/>
      <c r="DD5" s="1068"/>
      <c r="DE5" s="1068"/>
      <c r="DF5" s="1069"/>
      <c r="DG5" s="1150" t="s">
        <v>387</v>
      </c>
      <c r="DH5" s="1151"/>
      <c r="DI5" s="1151"/>
      <c r="DJ5" s="1151"/>
      <c r="DK5" s="1152"/>
      <c r="DL5" s="1150" t="s">
        <v>388</v>
      </c>
      <c r="DM5" s="1151"/>
      <c r="DN5" s="1151"/>
      <c r="DO5" s="1151"/>
      <c r="DP5" s="1152"/>
      <c r="DQ5" s="1067" t="s">
        <v>389</v>
      </c>
      <c r="DR5" s="1068"/>
      <c r="DS5" s="1068"/>
      <c r="DT5" s="1068"/>
      <c r="DU5" s="1069"/>
      <c r="DV5" s="1067" t="s">
        <v>380</v>
      </c>
      <c r="DW5" s="1068"/>
      <c r="DX5" s="1068"/>
      <c r="DY5" s="1068"/>
      <c r="DZ5" s="1081"/>
      <c r="EA5" s="237"/>
    </row>
    <row r="6" spans="1:131" s="238"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35"/>
      <c r="BA6" s="235"/>
      <c r="BB6" s="235"/>
      <c r="BC6" s="235"/>
      <c r="BD6" s="235"/>
      <c r="BE6" s="236"/>
      <c r="BF6" s="236"/>
      <c r="BG6" s="236"/>
      <c r="BH6" s="236"/>
      <c r="BI6" s="236"/>
      <c r="BJ6" s="236"/>
      <c r="BK6" s="236"/>
      <c r="BL6" s="236"/>
      <c r="BM6" s="236"/>
      <c r="BN6" s="236"/>
      <c r="BO6" s="236"/>
      <c r="BP6" s="236"/>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7"/>
    </row>
    <row r="7" spans="1:131" s="238" customFormat="1" ht="26.25" customHeight="1" thickTop="1" x14ac:dyDescent="0.15">
      <c r="A7" s="239">
        <v>1</v>
      </c>
      <c r="B7" s="1113" t="s">
        <v>390</v>
      </c>
      <c r="C7" s="1114"/>
      <c r="D7" s="1114"/>
      <c r="E7" s="1114"/>
      <c r="F7" s="1114"/>
      <c r="G7" s="1114"/>
      <c r="H7" s="1114"/>
      <c r="I7" s="1114"/>
      <c r="J7" s="1114"/>
      <c r="K7" s="1114"/>
      <c r="L7" s="1114"/>
      <c r="M7" s="1114"/>
      <c r="N7" s="1114"/>
      <c r="O7" s="1114"/>
      <c r="P7" s="1115"/>
      <c r="Q7" s="1168"/>
      <c r="R7" s="1169"/>
      <c r="S7" s="1169"/>
      <c r="T7" s="1169"/>
      <c r="U7" s="1169"/>
      <c r="V7" s="1169"/>
      <c r="W7" s="1169"/>
      <c r="X7" s="1169"/>
      <c r="Y7" s="1169"/>
      <c r="Z7" s="1169"/>
      <c r="AA7" s="1169"/>
      <c r="AB7" s="1169"/>
      <c r="AC7" s="1169"/>
      <c r="AD7" s="1169"/>
      <c r="AE7" s="1170"/>
      <c r="AF7" s="1171">
        <v>351</v>
      </c>
      <c r="AG7" s="1172"/>
      <c r="AH7" s="1172"/>
      <c r="AI7" s="1172"/>
      <c r="AJ7" s="1173"/>
      <c r="AK7" s="1174"/>
      <c r="AL7" s="1175"/>
      <c r="AM7" s="1175"/>
      <c r="AN7" s="1175"/>
      <c r="AO7" s="1175"/>
      <c r="AP7" s="1175"/>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588</v>
      </c>
      <c r="BT7" s="1166"/>
      <c r="BU7" s="1166"/>
      <c r="BV7" s="1166"/>
      <c r="BW7" s="1166"/>
      <c r="BX7" s="1166"/>
      <c r="BY7" s="1166"/>
      <c r="BZ7" s="1166"/>
      <c r="CA7" s="1166"/>
      <c r="CB7" s="1166"/>
      <c r="CC7" s="1166"/>
      <c r="CD7" s="1166"/>
      <c r="CE7" s="1166"/>
      <c r="CF7" s="1166"/>
      <c r="CG7" s="1178"/>
      <c r="CH7" s="1162">
        <v>-22</v>
      </c>
      <c r="CI7" s="1163"/>
      <c r="CJ7" s="1163"/>
      <c r="CK7" s="1163"/>
      <c r="CL7" s="1164"/>
      <c r="CM7" s="1162">
        <v>53</v>
      </c>
      <c r="CN7" s="1163"/>
      <c r="CO7" s="1163"/>
      <c r="CP7" s="1163"/>
      <c r="CQ7" s="1164"/>
      <c r="CR7" s="1162">
        <v>91</v>
      </c>
      <c r="CS7" s="1163"/>
      <c r="CT7" s="1163"/>
      <c r="CU7" s="1163"/>
      <c r="CV7" s="1164"/>
      <c r="CW7" s="1162">
        <v>3</v>
      </c>
      <c r="CX7" s="1163"/>
      <c r="CY7" s="1163"/>
      <c r="CZ7" s="1163"/>
      <c r="DA7" s="1164"/>
      <c r="DB7" s="1162" t="s">
        <v>597</v>
      </c>
      <c r="DC7" s="1163"/>
      <c r="DD7" s="1163"/>
      <c r="DE7" s="1163"/>
      <c r="DF7" s="1164"/>
      <c r="DG7" s="1162" t="s">
        <v>597</v>
      </c>
      <c r="DH7" s="1163"/>
      <c r="DI7" s="1163"/>
      <c r="DJ7" s="1163"/>
      <c r="DK7" s="1164"/>
      <c r="DL7" s="1162" t="s">
        <v>597</v>
      </c>
      <c r="DM7" s="1163"/>
      <c r="DN7" s="1163"/>
      <c r="DO7" s="1163"/>
      <c r="DP7" s="1164"/>
      <c r="DQ7" s="1162" t="s">
        <v>597</v>
      </c>
      <c r="DR7" s="1163"/>
      <c r="DS7" s="1163"/>
      <c r="DT7" s="1163"/>
      <c r="DU7" s="1164"/>
      <c r="DV7" s="1165"/>
      <c r="DW7" s="1166"/>
      <c r="DX7" s="1166"/>
      <c r="DY7" s="1166"/>
      <c r="DZ7" s="1167"/>
      <c r="EA7" s="237"/>
    </row>
    <row r="8" spans="1:131" s="238" customFormat="1" ht="26.25" customHeight="1" x14ac:dyDescent="0.15">
      <c r="A8" s="241">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8" t="s">
        <v>589</v>
      </c>
      <c r="BT8" s="1059"/>
      <c r="BU8" s="1059"/>
      <c r="BV8" s="1059"/>
      <c r="BW8" s="1059"/>
      <c r="BX8" s="1059"/>
      <c r="BY8" s="1059"/>
      <c r="BZ8" s="1059"/>
      <c r="CA8" s="1059"/>
      <c r="CB8" s="1059"/>
      <c r="CC8" s="1059"/>
      <c r="CD8" s="1059"/>
      <c r="CE8" s="1059"/>
      <c r="CF8" s="1059"/>
      <c r="CG8" s="1080"/>
      <c r="CH8" s="1055">
        <v>32</v>
      </c>
      <c r="CI8" s="1056"/>
      <c r="CJ8" s="1056"/>
      <c r="CK8" s="1056"/>
      <c r="CL8" s="1057"/>
      <c r="CM8" s="1055">
        <v>222</v>
      </c>
      <c r="CN8" s="1056"/>
      <c r="CO8" s="1056"/>
      <c r="CP8" s="1056"/>
      <c r="CQ8" s="1057"/>
      <c r="CR8" s="1055">
        <v>40</v>
      </c>
      <c r="CS8" s="1056"/>
      <c r="CT8" s="1056"/>
      <c r="CU8" s="1056"/>
      <c r="CV8" s="1057"/>
      <c r="CW8" s="1055" t="s">
        <v>597</v>
      </c>
      <c r="CX8" s="1056"/>
      <c r="CY8" s="1056"/>
      <c r="CZ8" s="1056"/>
      <c r="DA8" s="1057"/>
      <c r="DB8" s="1055" t="s">
        <v>597</v>
      </c>
      <c r="DC8" s="1056"/>
      <c r="DD8" s="1056"/>
      <c r="DE8" s="1056"/>
      <c r="DF8" s="1057"/>
      <c r="DG8" s="1055" t="s">
        <v>597</v>
      </c>
      <c r="DH8" s="1056"/>
      <c r="DI8" s="1056"/>
      <c r="DJ8" s="1056"/>
      <c r="DK8" s="1057"/>
      <c r="DL8" s="1055" t="s">
        <v>597</v>
      </c>
      <c r="DM8" s="1056"/>
      <c r="DN8" s="1056"/>
      <c r="DO8" s="1056"/>
      <c r="DP8" s="1057"/>
      <c r="DQ8" s="1055" t="s">
        <v>597</v>
      </c>
      <c r="DR8" s="1056"/>
      <c r="DS8" s="1056"/>
      <c r="DT8" s="1056"/>
      <c r="DU8" s="1057"/>
      <c r="DV8" s="1058"/>
      <c r="DW8" s="1059"/>
      <c r="DX8" s="1059"/>
      <c r="DY8" s="1059"/>
      <c r="DZ8" s="1060"/>
      <c r="EA8" s="237"/>
    </row>
    <row r="9" spans="1:131" s="238" customFormat="1" ht="26.25" customHeight="1" x14ac:dyDescent="0.15">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8" t="s">
        <v>590</v>
      </c>
      <c r="BT9" s="1059"/>
      <c r="BU9" s="1059"/>
      <c r="BV9" s="1059"/>
      <c r="BW9" s="1059"/>
      <c r="BX9" s="1059"/>
      <c r="BY9" s="1059"/>
      <c r="BZ9" s="1059"/>
      <c r="CA9" s="1059"/>
      <c r="CB9" s="1059"/>
      <c r="CC9" s="1059"/>
      <c r="CD9" s="1059"/>
      <c r="CE9" s="1059"/>
      <c r="CF9" s="1059"/>
      <c r="CG9" s="1080"/>
      <c r="CH9" s="1055">
        <v>-3</v>
      </c>
      <c r="CI9" s="1056"/>
      <c r="CJ9" s="1056"/>
      <c r="CK9" s="1056"/>
      <c r="CL9" s="1057"/>
      <c r="CM9" s="1055">
        <v>17</v>
      </c>
      <c r="CN9" s="1056"/>
      <c r="CO9" s="1056"/>
      <c r="CP9" s="1056"/>
      <c r="CQ9" s="1057"/>
      <c r="CR9" s="1055">
        <v>90</v>
      </c>
      <c r="CS9" s="1056"/>
      <c r="CT9" s="1056"/>
      <c r="CU9" s="1056"/>
      <c r="CV9" s="1057"/>
      <c r="CW9" s="1055" t="s">
        <v>597</v>
      </c>
      <c r="CX9" s="1056"/>
      <c r="CY9" s="1056"/>
      <c r="CZ9" s="1056"/>
      <c r="DA9" s="1057"/>
      <c r="DB9" s="1055" t="s">
        <v>597</v>
      </c>
      <c r="DC9" s="1056"/>
      <c r="DD9" s="1056"/>
      <c r="DE9" s="1056"/>
      <c r="DF9" s="1057"/>
      <c r="DG9" s="1055" t="s">
        <v>597</v>
      </c>
      <c r="DH9" s="1056"/>
      <c r="DI9" s="1056"/>
      <c r="DJ9" s="1056"/>
      <c r="DK9" s="1057"/>
      <c r="DL9" s="1055" t="s">
        <v>597</v>
      </c>
      <c r="DM9" s="1056"/>
      <c r="DN9" s="1056"/>
      <c r="DO9" s="1056"/>
      <c r="DP9" s="1057"/>
      <c r="DQ9" s="1055" t="s">
        <v>597</v>
      </c>
      <c r="DR9" s="1056"/>
      <c r="DS9" s="1056"/>
      <c r="DT9" s="1056"/>
      <c r="DU9" s="1057"/>
      <c r="DV9" s="1058"/>
      <c r="DW9" s="1059"/>
      <c r="DX9" s="1059"/>
      <c r="DY9" s="1059"/>
      <c r="DZ9" s="1060"/>
      <c r="EA9" s="237"/>
    </row>
    <row r="10" spans="1:131" s="238" customFormat="1" ht="26.25" customHeight="1" x14ac:dyDescent="0.15">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8" t="s">
        <v>591</v>
      </c>
      <c r="BT10" s="1059"/>
      <c r="BU10" s="1059"/>
      <c r="BV10" s="1059"/>
      <c r="BW10" s="1059"/>
      <c r="BX10" s="1059"/>
      <c r="BY10" s="1059"/>
      <c r="BZ10" s="1059"/>
      <c r="CA10" s="1059"/>
      <c r="CB10" s="1059"/>
      <c r="CC10" s="1059"/>
      <c r="CD10" s="1059"/>
      <c r="CE10" s="1059"/>
      <c r="CF10" s="1059"/>
      <c r="CG10" s="1080"/>
      <c r="CH10" s="1055">
        <v>-577</v>
      </c>
      <c r="CI10" s="1056"/>
      <c r="CJ10" s="1056"/>
      <c r="CK10" s="1056"/>
      <c r="CL10" s="1057"/>
      <c r="CM10" s="1055">
        <v>109</v>
      </c>
      <c r="CN10" s="1056"/>
      <c r="CO10" s="1056"/>
      <c r="CP10" s="1056"/>
      <c r="CQ10" s="1057"/>
      <c r="CR10" s="1055">
        <v>10</v>
      </c>
      <c r="CS10" s="1056"/>
      <c r="CT10" s="1056"/>
      <c r="CU10" s="1056"/>
      <c r="CV10" s="1057"/>
      <c r="CW10" s="1055">
        <v>17</v>
      </c>
      <c r="CX10" s="1056"/>
      <c r="CY10" s="1056"/>
      <c r="CZ10" s="1056"/>
      <c r="DA10" s="1057"/>
      <c r="DB10" s="1055" t="s">
        <v>597</v>
      </c>
      <c r="DC10" s="1056"/>
      <c r="DD10" s="1056"/>
      <c r="DE10" s="1056"/>
      <c r="DF10" s="1057"/>
      <c r="DG10" s="1055" t="s">
        <v>597</v>
      </c>
      <c r="DH10" s="1056"/>
      <c r="DI10" s="1056"/>
      <c r="DJ10" s="1056"/>
      <c r="DK10" s="1057"/>
      <c r="DL10" s="1055" t="s">
        <v>597</v>
      </c>
      <c r="DM10" s="1056"/>
      <c r="DN10" s="1056"/>
      <c r="DO10" s="1056"/>
      <c r="DP10" s="1057"/>
      <c r="DQ10" s="1055" t="s">
        <v>597</v>
      </c>
      <c r="DR10" s="1056"/>
      <c r="DS10" s="1056"/>
      <c r="DT10" s="1056"/>
      <c r="DU10" s="1057"/>
      <c r="DV10" s="1058"/>
      <c r="DW10" s="1059"/>
      <c r="DX10" s="1059"/>
      <c r="DY10" s="1059"/>
      <c r="DZ10" s="1060"/>
      <c r="EA10" s="237"/>
    </row>
    <row r="11" spans="1:131" s="238" customFormat="1" ht="26.25" customHeight="1" x14ac:dyDescent="0.15">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7"/>
    </row>
    <row r="12" spans="1:131" s="238" customFormat="1" ht="26.25" customHeight="1" x14ac:dyDescent="0.15">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7"/>
    </row>
    <row r="13" spans="1:131" s="238" customFormat="1" ht="26.25" customHeight="1" x14ac:dyDescent="0.15">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7"/>
    </row>
    <row r="14" spans="1:131" s="238" customFormat="1" ht="26.25" customHeight="1" x14ac:dyDescent="0.15">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7"/>
    </row>
    <row r="15" spans="1:131" s="238" customFormat="1" ht="26.25" customHeight="1" x14ac:dyDescent="0.15">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7"/>
    </row>
    <row r="16" spans="1:131" s="238" customFormat="1" ht="26.25" customHeight="1" x14ac:dyDescent="0.15">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7"/>
    </row>
    <row r="17" spans="1:131" s="238" customFormat="1" ht="26.25" customHeight="1" x14ac:dyDescent="0.15">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7"/>
    </row>
    <row r="18" spans="1:131" s="238" customFormat="1" ht="26.25" customHeight="1" x14ac:dyDescent="0.15">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7"/>
    </row>
    <row r="19" spans="1:131" s="238" customFormat="1" ht="26.25" customHeight="1" x14ac:dyDescent="0.15">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7"/>
    </row>
    <row r="20" spans="1:131" s="238" customFormat="1" ht="26.25" customHeight="1" x14ac:dyDescent="0.15">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7"/>
    </row>
    <row r="21" spans="1:131" s="238" customFormat="1" ht="26.25" customHeight="1" thickBot="1" x14ac:dyDescent="0.2">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7"/>
    </row>
    <row r="22" spans="1:131" s="238" customFormat="1" ht="26.25" customHeight="1" x14ac:dyDescent="0.15">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391</v>
      </c>
      <c r="BA22" s="1094"/>
      <c r="BB22" s="1094"/>
      <c r="BC22" s="1094"/>
      <c r="BD22" s="1095"/>
      <c r="BE22" s="236"/>
      <c r="BF22" s="236"/>
      <c r="BG22" s="236"/>
      <c r="BH22" s="236"/>
      <c r="BI22" s="236"/>
      <c r="BJ22" s="236"/>
      <c r="BK22" s="236"/>
      <c r="BL22" s="236"/>
      <c r="BM22" s="236"/>
      <c r="BN22" s="236"/>
      <c r="BO22" s="236"/>
      <c r="BP22" s="236"/>
      <c r="BQ22" s="241">
        <v>16</v>
      </c>
      <c r="BR22" s="242"/>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7"/>
    </row>
    <row r="23" spans="1:131" s="238" customFormat="1" ht="26.25" customHeight="1" thickBot="1" x14ac:dyDescent="0.2">
      <c r="A23" s="243" t="s">
        <v>392</v>
      </c>
      <c r="B23" s="1003" t="s">
        <v>393</v>
      </c>
      <c r="C23" s="1004"/>
      <c r="D23" s="1004"/>
      <c r="E23" s="1004"/>
      <c r="F23" s="1004"/>
      <c r="G23" s="1004"/>
      <c r="H23" s="1004"/>
      <c r="I23" s="1004"/>
      <c r="J23" s="1004"/>
      <c r="K23" s="1004"/>
      <c r="L23" s="1004"/>
      <c r="M23" s="1004"/>
      <c r="N23" s="1004"/>
      <c r="O23" s="1004"/>
      <c r="P23" s="1014"/>
      <c r="Q23" s="1133"/>
      <c r="R23" s="1127"/>
      <c r="S23" s="1127"/>
      <c r="T23" s="1127"/>
      <c r="U23" s="1127"/>
      <c r="V23" s="1127"/>
      <c r="W23" s="1127"/>
      <c r="X23" s="1127"/>
      <c r="Y23" s="1127"/>
      <c r="Z23" s="1127"/>
      <c r="AA23" s="1127"/>
      <c r="AB23" s="1127"/>
      <c r="AC23" s="1127"/>
      <c r="AD23" s="1127"/>
      <c r="AE23" s="1134"/>
      <c r="AF23" s="1135">
        <v>351</v>
      </c>
      <c r="AG23" s="1127"/>
      <c r="AH23" s="1127"/>
      <c r="AI23" s="1127"/>
      <c r="AJ23" s="1136"/>
      <c r="AK23" s="1137"/>
      <c r="AL23" s="1138"/>
      <c r="AM23" s="1138"/>
      <c r="AN23" s="1138"/>
      <c r="AO23" s="1138"/>
      <c r="AP23" s="1127"/>
      <c r="AQ23" s="1127"/>
      <c r="AR23" s="1127"/>
      <c r="AS23" s="1127"/>
      <c r="AT23" s="1127"/>
      <c r="AU23" s="1128"/>
      <c r="AV23" s="1128"/>
      <c r="AW23" s="1128"/>
      <c r="AX23" s="1128"/>
      <c r="AY23" s="1129"/>
      <c r="AZ23" s="1130" t="s">
        <v>128</v>
      </c>
      <c r="BA23" s="1131"/>
      <c r="BB23" s="1131"/>
      <c r="BC23" s="1131"/>
      <c r="BD23" s="1132"/>
      <c r="BE23" s="236"/>
      <c r="BF23" s="236"/>
      <c r="BG23" s="236"/>
      <c r="BH23" s="236"/>
      <c r="BI23" s="236"/>
      <c r="BJ23" s="236"/>
      <c r="BK23" s="236"/>
      <c r="BL23" s="236"/>
      <c r="BM23" s="236"/>
      <c r="BN23" s="236"/>
      <c r="BO23" s="236"/>
      <c r="BP23" s="236"/>
      <c r="BQ23" s="241">
        <v>17</v>
      </c>
      <c r="BR23" s="242"/>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7"/>
    </row>
    <row r="24" spans="1:131" s="238" customFormat="1" ht="26.25" customHeight="1" x14ac:dyDescent="0.15">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7"/>
    </row>
    <row r="25" spans="1:131" ht="26.25" customHeight="1" thickBot="1" x14ac:dyDescent="0.2">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33"/>
    </row>
    <row r="26" spans="1:131" ht="26.25" customHeight="1" x14ac:dyDescent="0.15">
      <c r="A26" s="1061" t="s">
        <v>373</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1" t="s">
        <v>399</v>
      </c>
      <c r="AG26" s="1074"/>
      <c r="AH26" s="1074"/>
      <c r="AI26" s="1074"/>
      <c r="AJ26" s="1122"/>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380</v>
      </c>
      <c r="BF26" s="1068"/>
      <c r="BG26" s="1068"/>
      <c r="BH26" s="1068"/>
      <c r="BI26" s="1081"/>
      <c r="BJ26" s="235"/>
      <c r="BK26" s="235"/>
      <c r="BL26" s="235"/>
      <c r="BM26" s="235"/>
      <c r="BN26" s="235"/>
      <c r="BO26" s="244"/>
      <c r="BP26" s="244"/>
      <c r="BQ26" s="241">
        <v>20</v>
      </c>
      <c r="BR26" s="242"/>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33"/>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35"/>
      <c r="BK27" s="235"/>
      <c r="BL27" s="235"/>
      <c r="BM27" s="235"/>
      <c r="BN27" s="235"/>
      <c r="BO27" s="244"/>
      <c r="BP27" s="244"/>
      <c r="BQ27" s="241">
        <v>21</v>
      </c>
      <c r="BR27" s="242"/>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33"/>
    </row>
    <row r="28" spans="1:131" ht="26.25" customHeight="1" thickTop="1" x14ac:dyDescent="0.15">
      <c r="A28" s="245">
        <v>1</v>
      </c>
      <c r="B28" s="1113" t="s">
        <v>404</v>
      </c>
      <c r="C28" s="1114"/>
      <c r="D28" s="1114"/>
      <c r="E28" s="1114"/>
      <c r="F28" s="1114"/>
      <c r="G28" s="1114"/>
      <c r="H28" s="1114"/>
      <c r="I28" s="1114"/>
      <c r="J28" s="1114"/>
      <c r="K28" s="1114"/>
      <c r="L28" s="1114"/>
      <c r="M28" s="1114"/>
      <c r="N28" s="1114"/>
      <c r="O28" s="1114"/>
      <c r="P28" s="1115"/>
      <c r="Q28" s="1116"/>
      <c r="R28" s="1117"/>
      <c r="S28" s="1117"/>
      <c r="T28" s="1117"/>
      <c r="U28" s="1117"/>
      <c r="V28" s="1117"/>
      <c r="W28" s="1117"/>
      <c r="X28" s="1117"/>
      <c r="Y28" s="1117"/>
      <c r="Z28" s="1117"/>
      <c r="AA28" s="1117"/>
      <c r="AB28" s="1117"/>
      <c r="AC28" s="1117"/>
      <c r="AD28" s="1117"/>
      <c r="AE28" s="1118"/>
      <c r="AF28" s="1119">
        <v>48</v>
      </c>
      <c r="AG28" s="1117"/>
      <c r="AH28" s="1117"/>
      <c r="AI28" s="1117"/>
      <c r="AJ28" s="1120"/>
      <c r="AK28" s="1108"/>
      <c r="AL28" s="1109"/>
      <c r="AM28" s="1109"/>
      <c r="AN28" s="1109"/>
      <c r="AO28" s="1109"/>
      <c r="AP28" s="1109"/>
      <c r="AQ28" s="1109"/>
      <c r="AR28" s="1109"/>
      <c r="AS28" s="1109"/>
      <c r="AT28" s="1109"/>
      <c r="AU28" s="1109"/>
      <c r="AV28" s="1109"/>
      <c r="AW28" s="1109"/>
      <c r="AX28" s="1109"/>
      <c r="AY28" s="1109"/>
      <c r="AZ28" s="1110"/>
      <c r="BA28" s="1110"/>
      <c r="BB28" s="1110"/>
      <c r="BC28" s="1110"/>
      <c r="BD28" s="1110"/>
      <c r="BE28" s="1111"/>
      <c r="BF28" s="1111"/>
      <c r="BG28" s="1111"/>
      <c r="BH28" s="1111"/>
      <c r="BI28" s="1112"/>
      <c r="BJ28" s="235"/>
      <c r="BK28" s="235"/>
      <c r="BL28" s="235"/>
      <c r="BM28" s="235"/>
      <c r="BN28" s="235"/>
      <c r="BO28" s="244"/>
      <c r="BP28" s="244"/>
      <c r="BQ28" s="241">
        <v>22</v>
      </c>
      <c r="BR28" s="242"/>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33"/>
    </row>
    <row r="29" spans="1:131" ht="26.25" customHeight="1" x14ac:dyDescent="0.15">
      <c r="A29" s="245">
        <v>2</v>
      </c>
      <c r="B29" s="1096" t="s">
        <v>405</v>
      </c>
      <c r="C29" s="1097"/>
      <c r="D29" s="1097"/>
      <c r="E29" s="1097"/>
      <c r="F29" s="1097"/>
      <c r="G29" s="1097"/>
      <c r="H29" s="1097"/>
      <c r="I29" s="1097"/>
      <c r="J29" s="1097"/>
      <c r="K29" s="1097"/>
      <c r="L29" s="1097"/>
      <c r="M29" s="1097"/>
      <c r="N29" s="1097"/>
      <c r="O29" s="1097"/>
      <c r="P29" s="1098"/>
      <c r="Q29" s="1104"/>
      <c r="R29" s="1105"/>
      <c r="S29" s="1105"/>
      <c r="T29" s="1105"/>
      <c r="U29" s="1105"/>
      <c r="V29" s="1105"/>
      <c r="W29" s="1105"/>
      <c r="X29" s="1105"/>
      <c r="Y29" s="1105"/>
      <c r="Z29" s="1105"/>
      <c r="AA29" s="1105"/>
      <c r="AB29" s="1105"/>
      <c r="AC29" s="1105"/>
      <c r="AD29" s="1105"/>
      <c r="AE29" s="1106"/>
      <c r="AF29" s="1101">
        <v>24</v>
      </c>
      <c r="AG29" s="1102"/>
      <c r="AH29" s="1102"/>
      <c r="AI29" s="1102"/>
      <c r="AJ29" s="1103"/>
      <c r="AK29" s="1046"/>
      <c r="AL29" s="1037"/>
      <c r="AM29" s="1037"/>
      <c r="AN29" s="1037"/>
      <c r="AO29" s="1037"/>
      <c r="AP29" s="1037"/>
      <c r="AQ29" s="1037"/>
      <c r="AR29" s="1037"/>
      <c r="AS29" s="1037"/>
      <c r="AT29" s="1037"/>
      <c r="AU29" s="1037"/>
      <c r="AV29" s="1037"/>
      <c r="AW29" s="1037"/>
      <c r="AX29" s="1037"/>
      <c r="AY29" s="1037"/>
      <c r="AZ29" s="1107"/>
      <c r="BA29" s="1107"/>
      <c r="BB29" s="1107"/>
      <c r="BC29" s="1107"/>
      <c r="BD29" s="1107"/>
      <c r="BE29" s="1038"/>
      <c r="BF29" s="1038"/>
      <c r="BG29" s="1038"/>
      <c r="BH29" s="1038"/>
      <c r="BI29" s="1039"/>
      <c r="BJ29" s="235"/>
      <c r="BK29" s="235"/>
      <c r="BL29" s="235"/>
      <c r="BM29" s="235"/>
      <c r="BN29" s="235"/>
      <c r="BO29" s="244"/>
      <c r="BP29" s="244"/>
      <c r="BQ29" s="241">
        <v>23</v>
      </c>
      <c r="BR29" s="242"/>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33"/>
    </row>
    <row r="30" spans="1:131" ht="26.25" customHeight="1" x14ac:dyDescent="0.15">
      <c r="A30" s="245">
        <v>3</v>
      </c>
      <c r="B30" s="1096" t="s">
        <v>406</v>
      </c>
      <c r="C30" s="1097"/>
      <c r="D30" s="1097"/>
      <c r="E30" s="1097"/>
      <c r="F30" s="1097"/>
      <c r="G30" s="1097"/>
      <c r="H30" s="1097"/>
      <c r="I30" s="1097"/>
      <c r="J30" s="1097"/>
      <c r="K30" s="1097"/>
      <c r="L30" s="1097"/>
      <c r="M30" s="1097"/>
      <c r="N30" s="1097"/>
      <c r="O30" s="1097"/>
      <c r="P30" s="1098"/>
      <c r="Q30" s="1104"/>
      <c r="R30" s="1105"/>
      <c r="S30" s="1105"/>
      <c r="T30" s="1105"/>
      <c r="U30" s="1105"/>
      <c r="V30" s="1105"/>
      <c r="W30" s="1105"/>
      <c r="X30" s="1105"/>
      <c r="Y30" s="1105"/>
      <c r="Z30" s="1105"/>
      <c r="AA30" s="1105"/>
      <c r="AB30" s="1105"/>
      <c r="AC30" s="1105"/>
      <c r="AD30" s="1105"/>
      <c r="AE30" s="1106"/>
      <c r="AF30" s="1101">
        <v>1</v>
      </c>
      <c r="AG30" s="1102"/>
      <c r="AH30" s="1102"/>
      <c r="AI30" s="1102"/>
      <c r="AJ30" s="1103"/>
      <c r="AK30" s="1046"/>
      <c r="AL30" s="1037"/>
      <c r="AM30" s="1037"/>
      <c r="AN30" s="1037"/>
      <c r="AO30" s="1037"/>
      <c r="AP30" s="1037"/>
      <c r="AQ30" s="1037"/>
      <c r="AR30" s="1037"/>
      <c r="AS30" s="1037"/>
      <c r="AT30" s="1037"/>
      <c r="AU30" s="1037"/>
      <c r="AV30" s="1037"/>
      <c r="AW30" s="1037"/>
      <c r="AX30" s="1037"/>
      <c r="AY30" s="1037"/>
      <c r="AZ30" s="1107"/>
      <c r="BA30" s="1107"/>
      <c r="BB30" s="1107"/>
      <c r="BC30" s="1107"/>
      <c r="BD30" s="1107"/>
      <c r="BE30" s="1038"/>
      <c r="BF30" s="1038"/>
      <c r="BG30" s="1038"/>
      <c r="BH30" s="1038"/>
      <c r="BI30" s="1039"/>
      <c r="BJ30" s="235"/>
      <c r="BK30" s="235"/>
      <c r="BL30" s="235"/>
      <c r="BM30" s="235"/>
      <c r="BN30" s="235"/>
      <c r="BO30" s="244"/>
      <c r="BP30" s="244"/>
      <c r="BQ30" s="241">
        <v>24</v>
      </c>
      <c r="BR30" s="242"/>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33"/>
    </row>
    <row r="31" spans="1:131" ht="26.25" customHeight="1" x14ac:dyDescent="0.15">
      <c r="A31" s="245">
        <v>4</v>
      </c>
      <c r="B31" s="1096" t="s">
        <v>407</v>
      </c>
      <c r="C31" s="1097"/>
      <c r="D31" s="1097"/>
      <c r="E31" s="1097"/>
      <c r="F31" s="1097"/>
      <c r="G31" s="1097"/>
      <c r="H31" s="1097"/>
      <c r="I31" s="1097"/>
      <c r="J31" s="1097"/>
      <c r="K31" s="1097"/>
      <c r="L31" s="1097"/>
      <c r="M31" s="1097"/>
      <c r="N31" s="1097"/>
      <c r="O31" s="1097"/>
      <c r="P31" s="1098"/>
      <c r="Q31" s="1104"/>
      <c r="R31" s="1105"/>
      <c r="S31" s="1105"/>
      <c r="T31" s="1105"/>
      <c r="U31" s="1105"/>
      <c r="V31" s="1105"/>
      <c r="W31" s="1105"/>
      <c r="X31" s="1105"/>
      <c r="Y31" s="1105"/>
      <c r="Z31" s="1105"/>
      <c r="AA31" s="1105"/>
      <c r="AB31" s="1105"/>
      <c r="AC31" s="1105"/>
      <c r="AD31" s="1105"/>
      <c r="AE31" s="1106"/>
      <c r="AF31" s="1101">
        <v>328</v>
      </c>
      <c r="AG31" s="1102"/>
      <c r="AH31" s="1102"/>
      <c r="AI31" s="1102"/>
      <c r="AJ31" s="1103"/>
      <c r="AK31" s="1046"/>
      <c r="AL31" s="1037"/>
      <c r="AM31" s="1037"/>
      <c r="AN31" s="1037"/>
      <c r="AO31" s="1037"/>
      <c r="AP31" s="1037"/>
      <c r="AQ31" s="1037"/>
      <c r="AR31" s="1037"/>
      <c r="AS31" s="1037"/>
      <c r="AT31" s="1037"/>
      <c r="AU31" s="1037"/>
      <c r="AV31" s="1037"/>
      <c r="AW31" s="1037"/>
      <c r="AX31" s="1037"/>
      <c r="AY31" s="1037"/>
      <c r="AZ31" s="1107"/>
      <c r="BA31" s="1107"/>
      <c r="BB31" s="1107"/>
      <c r="BC31" s="1107"/>
      <c r="BD31" s="1107"/>
      <c r="BE31" s="1038" t="s">
        <v>408</v>
      </c>
      <c r="BF31" s="1038"/>
      <c r="BG31" s="1038"/>
      <c r="BH31" s="1038"/>
      <c r="BI31" s="1039"/>
      <c r="BJ31" s="235"/>
      <c r="BK31" s="235"/>
      <c r="BL31" s="235"/>
      <c r="BM31" s="235"/>
      <c r="BN31" s="235"/>
      <c r="BO31" s="244"/>
      <c r="BP31" s="244"/>
      <c r="BQ31" s="241">
        <v>25</v>
      </c>
      <c r="BR31" s="242"/>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33"/>
    </row>
    <row r="32" spans="1:131" ht="26.25" customHeight="1" x14ac:dyDescent="0.15">
      <c r="A32" s="245">
        <v>5</v>
      </c>
      <c r="B32" s="1096" t="s">
        <v>409</v>
      </c>
      <c r="C32" s="1097"/>
      <c r="D32" s="1097"/>
      <c r="E32" s="1097"/>
      <c r="F32" s="1097"/>
      <c r="G32" s="1097"/>
      <c r="H32" s="1097"/>
      <c r="I32" s="1097"/>
      <c r="J32" s="1097"/>
      <c r="K32" s="1097"/>
      <c r="L32" s="1097"/>
      <c r="M32" s="1097"/>
      <c r="N32" s="1097"/>
      <c r="O32" s="1097"/>
      <c r="P32" s="1098"/>
      <c r="Q32" s="1104"/>
      <c r="R32" s="1105"/>
      <c r="S32" s="1105"/>
      <c r="T32" s="1105"/>
      <c r="U32" s="1105"/>
      <c r="V32" s="1105"/>
      <c r="W32" s="1105"/>
      <c r="X32" s="1105"/>
      <c r="Y32" s="1105"/>
      <c r="Z32" s="1105"/>
      <c r="AA32" s="1105"/>
      <c r="AB32" s="1105"/>
      <c r="AC32" s="1105"/>
      <c r="AD32" s="1105"/>
      <c r="AE32" s="1106"/>
      <c r="AF32" s="1101">
        <v>1</v>
      </c>
      <c r="AG32" s="1102"/>
      <c r="AH32" s="1102"/>
      <c r="AI32" s="1102"/>
      <c r="AJ32" s="1103"/>
      <c r="AK32" s="1046"/>
      <c r="AL32" s="1037"/>
      <c r="AM32" s="1037"/>
      <c r="AN32" s="1037"/>
      <c r="AO32" s="1037"/>
      <c r="AP32" s="1037"/>
      <c r="AQ32" s="1037"/>
      <c r="AR32" s="1037"/>
      <c r="AS32" s="1037"/>
      <c r="AT32" s="1037"/>
      <c r="AU32" s="1037"/>
      <c r="AV32" s="1037"/>
      <c r="AW32" s="1037"/>
      <c r="AX32" s="1037"/>
      <c r="AY32" s="1037"/>
      <c r="AZ32" s="1107"/>
      <c r="BA32" s="1107"/>
      <c r="BB32" s="1107"/>
      <c r="BC32" s="1107"/>
      <c r="BD32" s="1107"/>
      <c r="BE32" s="1038" t="s">
        <v>410</v>
      </c>
      <c r="BF32" s="1038"/>
      <c r="BG32" s="1038"/>
      <c r="BH32" s="1038"/>
      <c r="BI32" s="1039"/>
      <c r="BJ32" s="235"/>
      <c r="BK32" s="235"/>
      <c r="BL32" s="235"/>
      <c r="BM32" s="235"/>
      <c r="BN32" s="235"/>
      <c r="BO32" s="244"/>
      <c r="BP32" s="244"/>
      <c r="BQ32" s="241">
        <v>26</v>
      </c>
      <c r="BR32" s="242"/>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33"/>
    </row>
    <row r="33" spans="1:131" ht="26.25" customHeight="1" x14ac:dyDescent="0.15">
      <c r="A33" s="245">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6"/>
      <c r="AL33" s="1037"/>
      <c r="AM33" s="1037"/>
      <c r="AN33" s="1037"/>
      <c r="AO33" s="1037"/>
      <c r="AP33" s="1037"/>
      <c r="AQ33" s="1037"/>
      <c r="AR33" s="1037"/>
      <c r="AS33" s="1037"/>
      <c r="AT33" s="1037"/>
      <c r="AU33" s="1037"/>
      <c r="AV33" s="1037"/>
      <c r="AW33" s="1037"/>
      <c r="AX33" s="1037"/>
      <c r="AY33" s="1037"/>
      <c r="AZ33" s="1107"/>
      <c r="BA33" s="1107"/>
      <c r="BB33" s="1107"/>
      <c r="BC33" s="1107"/>
      <c r="BD33" s="1107"/>
      <c r="BE33" s="1038"/>
      <c r="BF33" s="1038"/>
      <c r="BG33" s="1038"/>
      <c r="BH33" s="1038"/>
      <c r="BI33" s="1039"/>
      <c r="BJ33" s="235"/>
      <c r="BK33" s="235"/>
      <c r="BL33" s="235"/>
      <c r="BM33" s="235"/>
      <c r="BN33" s="235"/>
      <c r="BO33" s="244"/>
      <c r="BP33" s="244"/>
      <c r="BQ33" s="241">
        <v>27</v>
      </c>
      <c r="BR33" s="242"/>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33"/>
    </row>
    <row r="34" spans="1:131" ht="26.25" customHeight="1" x14ac:dyDescent="0.15">
      <c r="A34" s="245">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6"/>
      <c r="AL34" s="1037"/>
      <c r="AM34" s="1037"/>
      <c r="AN34" s="1037"/>
      <c r="AO34" s="1037"/>
      <c r="AP34" s="1037"/>
      <c r="AQ34" s="1037"/>
      <c r="AR34" s="1037"/>
      <c r="AS34" s="1037"/>
      <c r="AT34" s="1037"/>
      <c r="AU34" s="1037"/>
      <c r="AV34" s="1037"/>
      <c r="AW34" s="1037"/>
      <c r="AX34" s="1037"/>
      <c r="AY34" s="1037"/>
      <c r="AZ34" s="1107"/>
      <c r="BA34" s="1107"/>
      <c r="BB34" s="1107"/>
      <c r="BC34" s="1107"/>
      <c r="BD34" s="1107"/>
      <c r="BE34" s="1038"/>
      <c r="BF34" s="1038"/>
      <c r="BG34" s="1038"/>
      <c r="BH34" s="1038"/>
      <c r="BI34" s="1039"/>
      <c r="BJ34" s="235"/>
      <c r="BK34" s="235"/>
      <c r="BL34" s="235"/>
      <c r="BM34" s="235"/>
      <c r="BN34" s="235"/>
      <c r="BO34" s="244"/>
      <c r="BP34" s="244"/>
      <c r="BQ34" s="241">
        <v>28</v>
      </c>
      <c r="BR34" s="242"/>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33"/>
    </row>
    <row r="35" spans="1:131" ht="26.25" customHeight="1" x14ac:dyDescent="0.15">
      <c r="A35" s="245">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6"/>
      <c r="AL35" s="1037"/>
      <c r="AM35" s="1037"/>
      <c r="AN35" s="1037"/>
      <c r="AO35" s="1037"/>
      <c r="AP35" s="1037"/>
      <c r="AQ35" s="1037"/>
      <c r="AR35" s="1037"/>
      <c r="AS35" s="1037"/>
      <c r="AT35" s="1037"/>
      <c r="AU35" s="1037"/>
      <c r="AV35" s="1037"/>
      <c r="AW35" s="1037"/>
      <c r="AX35" s="1037"/>
      <c r="AY35" s="1037"/>
      <c r="AZ35" s="1107"/>
      <c r="BA35" s="1107"/>
      <c r="BB35" s="1107"/>
      <c r="BC35" s="1107"/>
      <c r="BD35" s="1107"/>
      <c r="BE35" s="1038"/>
      <c r="BF35" s="1038"/>
      <c r="BG35" s="1038"/>
      <c r="BH35" s="1038"/>
      <c r="BI35" s="1039"/>
      <c r="BJ35" s="235"/>
      <c r="BK35" s="235"/>
      <c r="BL35" s="235"/>
      <c r="BM35" s="235"/>
      <c r="BN35" s="235"/>
      <c r="BO35" s="244"/>
      <c r="BP35" s="244"/>
      <c r="BQ35" s="241">
        <v>29</v>
      </c>
      <c r="BR35" s="242"/>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33"/>
    </row>
    <row r="36" spans="1:131" ht="26.25" customHeight="1" x14ac:dyDescent="0.15">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6"/>
      <c r="AL36" s="1037"/>
      <c r="AM36" s="1037"/>
      <c r="AN36" s="1037"/>
      <c r="AO36" s="1037"/>
      <c r="AP36" s="1037"/>
      <c r="AQ36" s="1037"/>
      <c r="AR36" s="1037"/>
      <c r="AS36" s="1037"/>
      <c r="AT36" s="1037"/>
      <c r="AU36" s="1037"/>
      <c r="AV36" s="1037"/>
      <c r="AW36" s="1037"/>
      <c r="AX36" s="1037"/>
      <c r="AY36" s="1037"/>
      <c r="AZ36" s="1107"/>
      <c r="BA36" s="1107"/>
      <c r="BB36" s="1107"/>
      <c r="BC36" s="1107"/>
      <c r="BD36" s="1107"/>
      <c r="BE36" s="1038"/>
      <c r="BF36" s="1038"/>
      <c r="BG36" s="1038"/>
      <c r="BH36" s="1038"/>
      <c r="BI36" s="1039"/>
      <c r="BJ36" s="235"/>
      <c r="BK36" s="235"/>
      <c r="BL36" s="235"/>
      <c r="BM36" s="235"/>
      <c r="BN36" s="235"/>
      <c r="BO36" s="244"/>
      <c r="BP36" s="244"/>
      <c r="BQ36" s="241">
        <v>30</v>
      </c>
      <c r="BR36" s="242"/>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33"/>
    </row>
    <row r="37" spans="1:131" ht="26.25" customHeight="1" x14ac:dyDescent="0.15">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6"/>
      <c r="AL37" s="1037"/>
      <c r="AM37" s="1037"/>
      <c r="AN37" s="1037"/>
      <c r="AO37" s="1037"/>
      <c r="AP37" s="1037"/>
      <c r="AQ37" s="1037"/>
      <c r="AR37" s="1037"/>
      <c r="AS37" s="1037"/>
      <c r="AT37" s="1037"/>
      <c r="AU37" s="1037"/>
      <c r="AV37" s="1037"/>
      <c r="AW37" s="1037"/>
      <c r="AX37" s="1037"/>
      <c r="AY37" s="1037"/>
      <c r="AZ37" s="1107"/>
      <c r="BA37" s="1107"/>
      <c r="BB37" s="1107"/>
      <c r="BC37" s="1107"/>
      <c r="BD37" s="1107"/>
      <c r="BE37" s="1038"/>
      <c r="BF37" s="1038"/>
      <c r="BG37" s="1038"/>
      <c r="BH37" s="1038"/>
      <c r="BI37" s="1039"/>
      <c r="BJ37" s="235"/>
      <c r="BK37" s="235"/>
      <c r="BL37" s="235"/>
      <c r="BM37" s="235"/>
      <c r="BN37" s="235"/>
      <c r="BO37" s="244"/>
      <c r="BP37" s="244"/>
      <c r="BQ37" s="241">
        <v>31</v>
      </c>
      <c r="BR37" s="242"/>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33"/>
    </row>
    <row r="38" spans="1:131" ht="26.25" customHeight="1" x14ac:dyDescent="0.15">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6"/>
      <c r="AL38" s="1037"/>
      <c r="AM38" s="1037"/>
      <c r="AN38" s="1037"/>
      <c r="AO38" s="1037"/>
      <c r="AP38" s="1037"/>
      <c r="AQ38" s="1037"/>
      <c r="AR38" s="1037"/>
      <c r="AS38" s="1037"/>
      <c r="AT38" s="1037"/>
      <c r="AU38" s="1037"/>
      <c r="AV38" s="1037"/>
      <c r="AW38" s="1037"/>
      <c r="AX38" s="1037"/>
      <c r="AY38" s="1037"/>
      <c r="AZ38" s="1107"/>
      <c r="BA38" s="1107"/>
      <c r="BB38" s="1107"/>
      <c r="BC38" s="1107"/>
      <c r="BD38" s="1107"/>
      <c r="BE38" s="1038"/>
      <c r="BF38" s="1038"/>
      <c r="BG38" s="1038"/>
      <c r="BH38" s="1038"/>
      <c r="BI38" s="1039"/>
      <c r="BJ38" s="235"/>
      <c r="BK38" s="235"/>
      <c r="BL38" s="235"/>
      <c r="BM38" s="235"/>
      <c r="BN38" s="235"/>
      <c r="BO38" s="244"/>
      <c r="BP38" s="244"/>
      <c r="BQ38" s="241">
        <v>32</v>
      </c>
      <c r="BR38" s="242"/>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33"/>
    </row>
    <row r="39" spans="1:131" ht="26.25" customHeight="1" x14ac:dyDescent="0.15">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6"/>
      <c r="AL39" s="1037"/>
      <c r="AM39" s="1037"/>
      <c r="AN39" s="1037"/>
      <c r="AO39" s="1037"/>
      <c r="AP39" s="1037"/>
      <c r="AQ39" s="1037"/>
      <c r="AR39" s="1037"/>
      <c r="AS39" s="1037"/>
      <c r="AT39" s="1037"/>
      <c r="AU39" s="1037"/>
      <c r="AV39" s="1037"/>
      <c r="AW39" s="1037"/>
      <c r="AX39" s="1037"/>
      <c r="AY39" s="1037"/>
      <c r="AZ39" s="1107"/>
      <c r="BA39" s="1107"/>
      <c r="BB39" s="1107"/>
      <c r="BC39" s="1107"/>
      <c r="BD39" s="1107"/>
      <c r="BE39" s="1038"/>
      <c r="BF39" s="1038"/>
      <c r="BG39" s="1038"/>
      <c r="BH39" s="1038"/>
      <c r="BI39" s="1039"/>
      <c r="BJ39" s="235"/>
      <c r="BK39" s="235"/>
      <c r="BL39" s="235"/>
      <c r="BM39" s="235"/>
      <c r="BN39" s="235"/>
      <c r="BO39" s="244"/>
      <c r="BP39" s="244"/>
      <c r="BQ39" s="241">
        <v>33</v>
      </c>
      <c r="BR39" s="242"/>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33"/>
    </row>
    <row r="40" spans="1:131" ht="26.25" customHeight="1" x14ac:dyDescent="0.15">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6"/>
      <c r="AL40" s="1037"/>
      <c r="AM40" s="1037"/>
      <c r="AN40" s="1037"/>
      <c r="AO40" s="1037"/>
      <c r="AP40" s="1037"/>
      <c r="AQ40" s="1037"/>
      <c r="AR40" s="1037"/>
      <c r="AS40" s="1037"/>
      <c r="AT40" s="1037"/>
      <c r="AU40" s="1037"/>
      <c r="AV40" s="1037"/>
      <c r="AW40" s="1037"/>
      <c r="AX40" s="1037"/>
      <c r="AY40" s="1037"/>
      <c r="AZ40" s="1107"/>
      <c r="BA40" s="1107"/>
      <c r="BB40" s="1107"/>
      <c r="BC40" s="1107"/>
      <c r="BD40" s="1107"/>
      <c r="BE40" s="1038"/>
      <c r="BF40" s="1038"/>
      <c r="BG40" s="1038"/>
      <c r="BH40" s="1038"/>
      <c r="BI40" s="1039"/>
      <c r="BJ40" s="235"/>
      <c r="BK40" s="235"/>
      <c r="BL40" s="235"/>
      <c r="BM40" s="235"/>
      <c r="BN40" s="235"/>
      <c r="BO40" s="244"/>
      <c r="BP40" s="244"/>
      <c r="BQ40" s="241">
        <v>34</v>
      </c>
      <c r="BR40" s="242"/>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33"/>
    </row>
    <row r="41" spans="1:131" ht="26.25" customHeight="1" x14ac:dyDescent="0.15">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6"/>
      <c r="AL41" s="1037"/>
      <c r="AM41" s="1037"/>
      <c r="AN41" s="1037"/>
      <c r="AO41" s="1037"/>
      <c r="AP41" s="1037"/>
      <c r="AQ41" s="1037"/>
      <c r="AR41" s="1037"/>
      <c r="AS41" s="1037"/>
      <c r="AT41" s="1037"/>
      <c r="AU41" s="1037"/>
      <c r="AV41" s="1037"/>
      <c r="AW41" s="1037"/>
      <c r="AX41" s="1037"/>
      <c r="AY41" s="1037"/>
      <c r="AZ41" s="1107"/>
      <c r="BA41" s="1107"/>
      <c r="BB41" s="1107"/>
      <c r="BC41" s="1107"/>
      <c r="BD41" s="1107"/>
      <c r="BE41" s="1038"/>
      <c r="BF41" s="1038"/>
      <c r="BG41" s="1038"/>
      <c r="BH41" s="1038"/>
      <c r="BI41" s="1039"/>
      <c r="BJ41" s="235"/>
      <c r="BK41" s="235"/>
      <c r="BL41" s="235"/>
      <c r="BM41" s="235"/>
      <c r="BN41" s="235"/>
      <c r="BO41" s="244"/>
      <c r="BP41" s="244"/>
      <c r="BQ41" s="241">
        <v>35</v>
      </c>
      <c r="BR41" s="242"/>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33"/>
    </row>
    <row r="42" spans="1:131" ht="26.25" customHeight="1" x14ac:dyDescent="0.15">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6"/>
      <c r="AL42" s="1037"/>
      <c r="AM42" s="1037"/>
      <c r="AN42" s="1037"/>
      <c r="AO42" s="1037"/>
      <c r="AP42" s="1037"/>
      <c r="AQ42" s="1037"/>
      <c r="AR42" s="1037"/>
      <c r="AS42" s="1037"/>
      <c r="AT42" s="1037"/>
      <c r="AU42" s="1037"/>
      <c r="AV42" s="1037"/>
      <c r="AW42" s="1037"/>
      <c r="AX42" s="1037"/>
      <c r="AY42" s="1037"/>
      <c r="AZ42" s="1107"/>
      <c r="BA42" s="1107"/>
      <c r="BB42" s="1107"/>
      <c r="BC42" s="1107"/>
      <c r="BD42" s="1107"/>
      <c r="BE42" s="1038"/>
      <c r="BF42" s="1038"/>
      <c r="BG42" s="1038"/>
      <c r="BH42" s="1038"/>
      <c r="BI42" s="1039"/>
      <c r="BJ42" s="235"/>
      <c r="BK42" s="235"/>
      <c r="BL42" s="235"/>
      <c r="BM42" s="235"/>
      <c r="BN42" s="235"/>
      <c r="BO42" s="244"/>
      <c r="BP42" s="244"/>
      <c r="BQ42" s="241">
        <v>36</v>
      </c>
      <c r="BR42" s="242"/>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33"/>
    </row>
    <row r="43" spans="1:131" ht="26.25" customHeight="1" x14ac:dyDescent="0.15">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6"/>
      <c r="AL43" s="1037"/>
      <c r="AM43" s="1037"/>
      <c r="AN43" s="1037"/>
      <c r="AO43" s="1037"/>
      <c r="AP43" s="1037"/>
      <c r="AQ43" s="1037"/>
      <c r="AR43" s="1037"/>
      <c r="AS43" s="1037"/>
      <c r="AT43" s="1037"/>
      <c r="AU43" s="1037"/>
      <c r="AV43" s="1037"/>
      <c r="AW43" s="1037"/>
      <c r="AX43" s="1037"/>
      <c r="AY43" s="1037"/>
      <c r="AZ43" s="1107"/>
      <c r="BA43" s="1107"/>
      <c r="BB43" s="1107"/>
      <c r="BC43" s="1107"/>
      <c r="BD43" s="1107"/>
      <c r="BE43" s="1038"/>
      <c r="BF43" s="1038"/>
      <c r="BG43" s="1038"/>
      <c r="BH43" s="1038"/>
      <c r="BI43" s="1039"/>
      <c r="BJ43" s="235"/>
      <c r="BK43" s="235"/>
      <c r="BL43" s="235"/>
      <c r="BM43" s="235"/>
      <c r="BN43" s="235"/>
      <c r="BO43" s="244"/>
      <c r="BP43" s="244"/>
      <c r="BQ43" s="241">
        <v>37</v>
      </c>
      <c r="BR43" s="242"/>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33"/>
    </row>
    <row r="44" spans="1:131" ht="26.25" customHeight="1" x14ac:dyDescent="0.15">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6"/>
      <c r="AL44" s="1037"/>
      <c r="AM44" s="1037"/>
      <c r="AN44" s="1037"/>
      <c r="AO44" s="1037"/>
      <c r="AP44" s="1037"/>
      <c r="AQ44" s="1037"/>
      <c r="AR44" s="1037"/>
      <c r="AS44" s="1037"/>
      <c r="AT44" s="1037"/>
      <c r="AU44" s="1037"/>
      <c r="AV44" s="1037"/>
      <c r="AW44" s="1037"/>
      <c r="AX44" s="1037"/>
      <c r="AY44" s="1037"/>
      <c r="AZ44" s="1107"/>
      <c r="BA44" s="1107"/>
      <c r="BB44" s="1107"/>
      <c r="BC44" s="1107"/>
      <c r="BD44" s="1107"/>
      <c r="BE44" s="1038"/>
      <c r="BF44" s="1038"/>
      <c r="BG44" s="1038"/>
      <c r="BH44" s="1038"/>
      <c r="BI44" s="1039"/>
      <c r="BJ44" s="235"/>
      <c r="BK44" s="235"/>
      <c r="BL44" s="235"/>
      <c r="BM44" s="235"/>
      <c r="BN44" s="235"/>
      <c r="BO44" s="244"/>
      <c r="BP44" s="244"/>
      <c r="BQ44" s="241">
        <v>38</v>
      </c>
      <c r="BR44" s="242"/>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33"/>
    </row>
    <row r="45" spans="1:131" ht="26.25" customHeight="1" x14ac:dyDescent="0.15">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6"/>
      <c r="AL45" s="1037"/>
      <c r="AM45" s="1037"/>
      <c r="AN45" s="1037"/>
      <c r="AO45" s="1037"/>
      <c r="AP45" s="1037"/>
      <c r="AQ45" s="1037"/>
      <c r="AR45" s="1037"/>
      <c r="AS45" s="1037"/>
      <c r="AT45" s="1037"/>
      <c r="AU45" s="1037"/>
      <c r="AV45" s="1037"/>
      <c r="AW45" s="1037"/>
      <c r="AX45" s="1037"/>
      <c r="AY45" s="1037"/>
      <c r="AZ45" s="1107"/>
      <c r="BA45" s="1107"/>
      <c r="BB45" s="1107"/>
      <c r="BC45" s="1107"/>
      <c r="BD45" s="1107"/>
      <c r="BE45" s="1038"/>
      <c r="BF45" s="1038"/>
      <c r="BG45" s="1038"/>
      <c r="BH45" s="1038"/>
      <c r="BI45" s="1039"/>
      <c r="BJ45" s="235"/>
      <c r="BK45" s="235"/>
      <c r="BL45" s="235"/>
      <c r="BM45" s="235"/>
      <c r="BN45" s="235"/>
      <c r="BO45" s="244"/>
      <c r="BP45" s="244"/>
      <c r="BQ45" s="241">
        <v>39</v>
      </c>
      <c r="BR45" s="242"/>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33"/>
    </row>
    <row r="46" spans="1:131" ht="26.25" customHeight="1" x14ac:dyDescent="0.15">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6"/>
      <c r="AL46" s="1037"/>
      <c r="AM46" s="1037"/>
      <c r="AN46" s="1037"/>
      <c r="AO46" s="1037"/>
      <c r="AP46" s="1037"/>
      <c r="AQ46" s="1037"/>
      <c r="AR46" s="1037"/>
      <c r="AS46" s="1037"/>
      <c r="AT46" s="1037"/>
      <c r="AU46" s="1037"/>
      <c r="AV46" s="1037"/>
      <c r="AW46" s="1037"/>
      <c r="AX46" s="1037"/>
      <c r="AY46" s="1037"/>
      <c r="AZ46" s="1107"/>
      <c r="BA46" s="1107"/>
      <c r="BB46" s="1107"/>
      <c r="BC46" s="1107"/>
      <c r="BD46" s="1107"/>
      <c r="BE46" s="1038"/>
      <c r="BF46" s="1038"/>
      <c r="BG46" s="1038"/>
      <c r="BH46" s="1038"/>
      <c r="BI46" s="1039"/>
      <c r="BJ46" s="235"/>
      <c r="BK46" s="235"/>
      <c r="BL46" s="235"/>
      <c r="BM46" s="235"/>
      <c r="BN46" s="235"/>
      <c r="BO46" s="244"/>
      <c r="BP46" s="244"/>
      <c r="BQ46" s="241">
        <v>40</v>
      </c>
      <c r="BR46" s="242"/>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33"/>
    </row>
    <row r="47" spans="1:131" ht="26.25" customHeight="1" x14ac:dyDescent="0.15">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6"/>
      <c r="AL47" s="1037"/>
      <c r="AM47" s="1037"/>
      <c r="AN47" s="1037"/>
      <c r="AO47" s="1037"/>
      <c r="AP47" s="1037"/>
      <c r="AQ47" s="1037"/>
      <c r="AR47" s="1037"/>
      <c r="AS47" s="1037"/>
      <c r="AT47" s="1037"/>
      <c r="AU47" s="1037"/>
      <c r="AV47" s="1037"/>
      <c r="AW47" s="1037"/>
      <c r="AX47" s="1037"/>
      <c r="AY47" s="1037"/>
      <c r="AZ47" s="1107"/>
      <c r="BA47" s="1107"/>
      <c r="BB47" s="1107"/>
      <c r="BC47" s="1107"/>
      <c r="BD47" s="1107"/>
      <c r="BE47" s="1038"/>
      <c r="BF47" s="1038"/>
      <c r="BG47" s="1038"/>
      <c r="BH47" s="1038"/>
      <c r="BI47" s="1039"/>
      <c r="BJ47" s="235"/>
      <c r="BK47" s="235"/>
      <c r="BL47" s="235"/>
      <c r="BM47" s="235"/>
      <c r="BN47" s="235"/>
      <c r="BO47" s="244"/>
      <c r="BP47" s="244"/>
      <c r="BQ47" s="241">
        <v>41</v>
      </c>
      <c r="BR47" s="242"/>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33"/>
    </row>
    <row r="48" spans="1:131" ht="26.25" customHeight="1" x14ac:dyDescent="0.15">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6"/>
      <c r="AL48" s="1037"/>
      <c r="AM48" s="1037"/>
      <c r="AN48" s="1037"/>
      <c r="AO48" s="1037"/>
      <c r="AP48" s="1037"/>
      <c r="AQ48" s="1037"/>
      <c r="AR48" s="1037"/>
      <c r="AS48" s="1037"/>
      <c r="AT48" s="1037"/>
      <c r="AU48" s="1037"/>
      <c r="AV48" s="1037"/>
      <c r="AW48" s="1037"/>
      <c r="AX48" s="1037"/>
      <c r="AY48" s="1037"/>
      <c r="AZ48" s="1107"/>
      <c r="BA48" s="1107"/>
      <c r="BB48" s="1107"/>
      <c r="BC48" s="1107"/>
      <c r="BD48" s="1107"/>
      <c r="BE48" s="1038"/>
      <c r="BF48" s="1038"/>
      <c r="BG48" s="1038"/>
      <c r="BH48" s="1038"/>
      <c r="BI48" s="1039"/>
      <c r="BJ48" s="235"/>
      <c r="BK48" s="235"/>
      <c r="BL48" s="235"/>
      <c r="BM48" s="235"/>
      <c r="BN48" s="235"/>
      <c r="BO48" s="244"/>
      <c r="BP48" s="244"/>
      <c r="BQ48" s="241">
        <v>42</v>
      </c>
      <c r="BR48" s="242"/>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33"/>
    </row>
    <row r="49" spans="1:131" ht="26.25" customHeight="1" x14ac:dyDescent="0.15">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6"/>
      <c r="AL49" s="1037"/>
      <c r="AM49" s="1037"/>
      <c r="AN49" s="1037"/>
      <c r="AO49" s="1037"/>
      <c r="AP49" s="1037"/>
      <c r="AQ49" s="1037"/>
      <c r="AR49" s="1037"/>
      <c r="AS49" s="1037"/>
      <c r="AT49" s="1037"/>
      <c r="AU49" s="1037"/>
      <c r="AV49" s="1037"/>
      <c r="AW49" s="1037"/>
      <c r="AX49" s="1037"/>
      <c r="AY49" s="1037"/>
      <c r="AZ49" s="1107"/>
      <c r="BA49" s="1107"/>
      <c r="BB49" s="1107"/>
      <c r="BC49" s="1107"/>
      <c r="BD49" s="1107"/>
      <c r="BE49" s="1038"/>
      <c r="BF49" s="1038"/>
      <c r="BG49" s="1038"/>
      <c r="BH49" s="1038"/>
      <c r="BI49" s="1039"/>
      <c r="BJ49" s="235"/>
      <c r="BK49" s="235"/>
      <c r="BL49" s="235"/>
      <c r="BM49" s="235"/>
      <c r="BN49" s="235"/>
      <c r="BO49" s="244"/>
      <c r="BP49" s="244"/>
      <c r="BQ49" s="241">
        <v>43</v>
      </c>
      <c r="BR49" s="242"/>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33"/>
    </row>
    <row r="50" spans="1:131" ht="26.25" customHeight="1" x14ac:dyDescent="0.15">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8"/>
      <c r="BF50" s="1038"/>
      <c r="BG50" s="1038"/>
      <c r="BH50" s="1038"/>
      <c r="BI50" s="1039"/>
      <c r="BJ50" s="235"/>
      <c r="BK50" s="235"/>
      <c r="BL50" s="235"/>
      <c r="BM50" s="235"/>
      <c r="BN50" s="235"/>
      <c r="BO50" s="244"/>
      <c r="BP50" s="244"/>
      <c r="BQ50" s="241">
        <v>44</v>
      </c>
      <c r="BR50" s="242"/>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33"/>
    </row>
    <row r="51" spans="1:131" ht="26.25" customHeight="1" x14ac:dyDescent="0.15">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8"/>
      <c r="BF51" s="1038"/>
      <c r="BG51" s="1038"/>
      <c r="BH51" s="1038"/>
      <c r="BI51" s="1039"/>
      <c r="BJ51" s="235"/>
      <c r="BK51" s="235"/>
      <c r="BL51" s="235"/>
      <c r="BM51" s="235"/>
      <c r="BN51" s="235"/>
      <c r="BO51" s="244"/>
      <c r="BP51" s="244"/>
      <c r="BQ51" s="241">
        <v>45</v>
      </c>
      <c r="BR51" s="242"/>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33"/>
    </row>
    <row r="52" spans="1:131" ht="26.25" customHeight="1" x14ac:dyDescent="0.15">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8"/>
      <c r="BF52" s="1038"/>
      <c r="BG52" s="1038"/>
      <c r="BH52" s="1038"/>
      <c r="BI52" s="1039"/>
      <c r="BJ52" s="235"/>
      <c r="BK52" s="235"/>
      <c r="BL52" s="235"/>
      <c r="BM52" s="235"/>
      <c r="BN52" s="235"/>
      <c r="BO52" s="244"/>
      <c r="BP52" s="244"/>
      <c r="BQ52" s="241">
        <v>46</v>
      </c>
      <c r="BR52" s="242"/>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33"/>
    </row>
    <row r="53" spans="1:131" ht="26.25" customHeight="1" x14ac:dyDescent="0.15">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8"/>
      <c r="BF53" s="1038"/>
      <c r="BG53" s="1038"/>
      <c r="BH53" s="1038"/>
      <c r="BI53" s="1039"/>
      <c r="BJ53" s="235"/>
      <c r="BK53" s="235"/>
      <c r="BL53" s="235"/>
      <c r="BM53" s="235"/>
      <c r="BN53" s="235"/>
      <c r="BO53" s="244"/>
      <c r="BP53" s="244"/>
      <c r="BQ53" s="241">
        <v>47</v>
      </c>
      <c r="BR53" s="242"/>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33"/>
    </row>
    <row r="54" spans="1:131" ht="26.25" customHeight="1" x14ac:dyDescent="0.15">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8"/>
      <c r="BF54" s="1038"/>
      <c r="BG54" s="1038"/>
      <c r="BH54" s="1038"/>
      <c r="BI54" s="1039"/>
      <c r="BJ54" s="235"/>
      <c r="BK54" s="235"/>
      <c r="BL54" s="235"/>
      <c r="BM54" s="235"/>
      <c r="BN54" s="235"/>
      <c r="BO54" s="244"/>
      <c r="BP54" s="244"/>
      <c r="BQ54" s="241">
        <v>48</v>
      </c>
      <c r="BR54" s="242"/>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33"/>
    </row>
    <row r="55" spans="1:131" ht="26.25" customHeight="1" x14ac:dyDescent="0.15">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8"/>
      <c r="BF55" s="1038"/>
      <c r="BG55" s="1038"/>
      <c r="BH55" s="1038"/>
      <c r="BI55" s="1039"/>
      <c r="BJ55" s="235"/>
      <c r="BK55" s="235"/>
      <c r="BL55" s="235"/>
      <c r="BM55" s="235"/>
      <c r="BN55" s="235"/>
      <c r="BO55" s="244"/>
      <c r="BP55" s="244"/>
      <c r="BQ55" s="241">
        <v>49</v>
      </c>
      <c r="BR55" s="242"/>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33"/>
    </row>
    <row r="56" spans="1:131" ht="26.25" customHeight="1" x14ac:dyDescent="0.15">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8"/>
      <c r="BF56" s="1038"/>
      <c r="BG56" s="1038"/>
      <c r="BH56" s="1038"/>
      <c r="BI56" s="1039"/>
      <c r="BJ56" s="235"/>
      <c r="BK56" s="235"/>
      <c r="BL56" s="235"/>
      <c r="BM56" s="235"/>
      <c r="BN56" s="235"/>
      <c r="BO56" s="244"/>
      <c r="BP56" s="244"/>
      <c r="BQ56" s="241">
        <v>50</v>
      </c>
      <c r="BR56" s="242"/>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33"/>
    </row>
    <row r="57" spans="1:131" ht="26.25" customHeight="1" x14ac:dyDescent="0.15">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8"/>
      <c r="BF57" s="1038"/>
      <c r="BG57" s="1038"/>
      <c r="BH57" s="1038"/>
      <c r="BI57" s="1039"/>
      <c r="BJ57" s="235"/>
      <c r="BK57" s="235"/>
      <c r="BL57" s="235"/>
      <c r="BM57" s="235"/>
      <c r="BN57" s="235"/>
      <c r="BO57" s="244"/>
      <c r="BP57" s="244"/>
      <c r="BQ57" s="241">
        <v>51</v>
      </c>
      <c r="BR57" s="242"/>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33"/>
    </row>
    <row r="58" spans="1:131" ht="26.25" customHeight="1" x14ac:dyDescent="0.15">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8"/>
      <c r="BF58" s="1038"/>
      <c r="BG58" s="1038"/>
      <c r="BH58" s="1038"/>
      <c r="BI58" s="1039"/>
      <c r="BJ58" s="235"/>
      <c r="BK58" s="235"/>
      <c r="BL58" s="235"/>
      <c r="BM58" s="235"/>
      <c r="BN58" s="235"/>
      <c r="BO58" s="244"/>
      <c r="BP58" s="244"/>
      <c r="BQ58" s="241">
        <v>52</v>
      </c>
      <c r="BR58" s="242"/>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33"/>
    </row>
    <row r="59" spans="1:131" ht="26.25" customHeight="1" x14ac:dyDescent="0.15">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8"/>
      <c r="BF59" s="1038"/>
      <c r="BG59" s="1038"/>
      <c r="BH59" s="1038"/>
      <c r="BI59" s="1039"/>
      <c r="BJ59" s="235"/>
      <c r="BK59" s="235"/>
      <c r="BL59" s="235"/>
      <c r="BM59" s="235"/>
      <c r="BN59" s="235"/>
      <c r="BO59" s="244"/>
      <c r="BP59" s="244"/>
      <c r="BQ59" s="241">
        <v>53</v>
      </c>
      <c r="BR59" s="242"/>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33"/>
    </row>
    <row r="60" spans="1:131" ht="26.25" customHeight="1" x14ac:dyDescent="0.15">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8"/>
      <c r="BF60" s="1038"/>
      <c r="BG60" s="1038"/>
      <c r="BH60" s="1038"/>
      <c r="BI60" s="1039"/>
      <c r="BJ60" s="235"/>
      <c r="BK60" s="235"/>
      <c r="BL60" s="235"/>
      <c r="BM60" s="235"/>
      <c r="BN60" s="235"/>
      <c r="BO60" s="244"/>
      <c r="BP60" s="244"/>
      <c r="BQ60" s="241">
        <v>54</v>
      </c>
      <c r="BR60" s="242"/>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33"/>
    </row>
    <row r="61" spans="1:131" ht="26.25" customHeight="1" thickBot="1" x14ac:dyDescent="0.2">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8"/>
      <c r="BF61" s="1038"/>
      <c r="BG61" s="1038"/>
      <c r="BH61" s="1038"/>
      <c r="BI61" s="1039"/>
      <c r="BJ61" s="235"/>
      <c r="BK61" s="235"/>
      <c r="BL61" s="235"/>
      <c r="BM61" s="235"/>
      <c r="BN61" s="235"/>
      <c r="BO61" s="244"/>
      <c r="BP61" s="244"/>
      <c r="BQ61" s="241">
        <v>55</v>
      </c>
      <c r="BR61" s="242"/>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33"/>
    </row>
    <row r="62" spans="1:131" ht="26.25" customHeight="1" x14ac:dyDescent="0.15">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8"/>
      <c r="BF62" s="1038"/>
      <c r="BG62" s="1038"/>
      <c r="BH62" s="1038"/>
      <c r="BI62" s="1039"/>
      <c r="BJ62" s="1093" t="s">
        <v>411</v>
      </c>
      <c r="BK62" s="1094"/>
      <c r="BL62" s="1094"/>
      <c r="BM62" s="1094"/>
      <c r="BN62" s="1095"/>
      <c r="BO62" s="244"/>
      <c r="BP62" s="244"/>
      <c r="BQ62" s="241">
        <v>56</v>
      </c>
      <c r="BR62" s="242"/>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33"/>
    </row>
    <row r="63" spans="1:131" ht="26.25" customHeight="1" thickBot="1" x14ac:dyDescent="0.2">
      <c r="A63" s="243" t="s">
        <v>392</v>
      </c>
      <c r="B63" s="1003" t="s">
        <v>412</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6"/>
      <c r="AF63" s="1087">
        <v>402</v>
      </c>
      <c r="AG63" s="1025"/>
      <c r="AH63" s="1025"/>
      <c r="AI63" s="1025"/>
      <c r="AJ63" s="1088"/>
      <c r="AK63" s="1089"/>
      <c r="AL63" s="1029"/>
      <c r="AM63" s="1029"/>
      <c r="AN63" s="1029"/>
      <c r="AO63" s="1029"/>
      <c r="AP63" s="1025"/>
      <c r="AQ63" s="1025"/>
      <c r="AR63" s="1025"/>
      <c r="AS63" s="1025"/>
      <c r="AT63" s="1025"/>
      <c r="AU63" s="1025"/>
      <c r="AV63" s="1025"/>
      <c r="AW63" s="1025"/>
      <c r="AX63" s="1025"/>
      <c r="AY63" s="1025"/>
      <c r="AZ63" s="1083"/>
      <c r="BA63" s="1083"/>
      <c r="BB63" s="1083"/>
      <c r="BC63" s="1083"/>
      <c r="BD63" s="1083"/>
      <c r="BE63" s="1026"/>
      <c r="BF63" s="1026"/>
      <c r="BG63" s="1026"/>
      <c r="BH63" s="1026"/>
      <c r="BI63" s="1027"/>
      <c r="BJ63" s="1084" t="s">
        <v>128</v>
      </c>
      <c r="BK63" s="1019"/>
      <c r="BL63" s="1019"/>
      <c r="BM63" s="1019"/>
      <c r="BN63" s="1085"/>
      <c r="BO63" s="244"/>
      <c r="BP63" s="244"/>
      <c r="BQ63" s="241">
        <v>57</v>
      </c>
      <c r="BR63" s="242"/>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33"/>
    </row>
    <row r="66" spans="1:131" ht="26.25" customHeight="1" x14ac:dyDescent="0.15">
      <c r="A66" s="1061" t="s">
        <v>414</v>
      </c>
      <c r="B66" s="1062"/>
      <c r="C66" s="1062"/>
      <c r="D66" s="1062"/>
      <c r="E66" s="1062"/>
      <c r="F66" s="1062"/>
      <c r="G66" s="1062"/>
      <c r="H66" s="1062"/>
      <c r="I66" s="1062"/>
      <c r="J66" s="1062"/>
      <c r="K66" s="1062"/>
      <c r="L66" s="1062"/>
      <c r="M66" s="1062"/>
      <c r="N66" s="1062"/>
      <c r="O66" s="1062"/>
      <c r="P66" s="1063"/>
      <c r="Q66" s="1067" t="s">
        <v>415</v>
      </c>
      <c r="R66" s="1068"/>
      <c r="S66" s="1068"/>
      <c r="T66" s="1068"/>
      <c r="U66" s="1069"/>
      <c r="V66" s="1067" t="s">
        <v>416</v>
      </c>
      <c r="W66" s="1068"/>
      <c r="X66" s="1068"/>
      <c r="Y66" s="1068"/>
      <c r="Z66" s="1069"/>
      <c r="AA66" s="1067" t="s">
        <v>417</v>
      </c>
      <c r="AB66" s="1068"/>
      <c r="AC66" s="1068"/>
      <c r="AD66" s="1068"/>
      <c r="AE66" s="1069"/>
      <c r="AF66" s="1073" t="s">
        <v>418</v>
      </c>
      <c r="AG66" s="1074"/>
      <c r="AH66" s="1074"/>
      <c r="AI66" s="1074"/>
      <c r="AJ66" s="1075"/>
      <c r="AK66" s="1067" t="s">
        <v>419</v>
      </c>
      <c r="AL66" s="1062"/>
      <c r="AM66" s="1062"/>
      <c r="AN66" s="1062"/>
      <c r="AO66" s="1063"/>
      <c r="AP66" s="1067" t="s">
        <v>420</v>
      </c>
      <c r="AQ66" s="1068"/>
      <c r="AR66" s="1068"/>
      <c r="AS66" s="1068"/>
      <c r="AT66" s="1069"/>
      <c r="AU66" s="1067" t="s">
        <v>421</v>
      </c>
      <c r="AV66" s="1068"/>
      <c r="AW66" s="1068"/>
      <c r="AX66" s="1068"/>
      <c r="AY66" s="1069"/>
      <c r="AZ66" s="1067" t="s">
        <v>380</v>
      </c>
      <c r="BA66" s="1068"/>
      <c r="BB66" s="1068"/>
      <c r="BC66" s="1068"/>
      <c r="BD66" s="1081"/>
      <c r="BE66" s="244"/>
      <c r="BF66" s="244"/>
      <c r="BG66" s="244"/>
      <c r="BH66" s="244"/>
      <c r="BI66" s="244"/>
      <c r="BJ66" s="244"/>
      <c r="BK66" s="244"/>
      <c r="BL66" s="244"/>
      <c r="BM66" s="244"/>
      <c r="BN66" s="244"/>
      <c r="BO66" s="244"/>
      <c r="BP66" s="244"/>
      <c r="BQ66" s="241">
        <v>60</v>
      </c>
      <c r="BR66" s="246"/>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33"/>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44"/>
      <c r="BF67" s="244"/>
      <c r="BG67" s="244"/>
      <c r="BH67" s="244"/>
      <c r="BI67" s="244"/>
      <c r="BJ67" s="244"/>
      <c r="BK67" s="244"/>
      <c r="BL67" s="244"/>
      <c r="BM67" s="244"/>
      <c r="BN67" s="244"/>
      <c r="BO67" s="244"/>
      <c r="BP67" s="244"/>
      <c r="BQ67" s="241">
        <v>61</v>
      </c>
      <c r="BR67" s="246"/>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33"/>
    </row>
    <row r="68" spans="1:131" ht="26.25" customHeight="1" thickTop="1" x14ac:dyDescent="0.15">
      <c r="A68" s="239">
        <v>1</v>
      </c>
      <c r="B68" s="1051" t="s">
        <v>579</v>
      </c>
      <c r="C68" s="1052"/>
      <c r="D68" s="1052"/>
      <c r="E68" s="1052"/>
      <c r="F68" s="1052"/>
      <c r="G68" s="1052"/>
      <c r="H68" s="1052"/>
      <c r="I68" s="1052"/>
      <c r="J68" s="1052"/>
      <c r="K68" s="1052"/>
      <c r="L68" s="1052"/>
      <c r="M68" s="1052"/>
      <c r="N68" s="1052"/>
      <c r="O68" s="1052"/>
      <c r="P68" s="1053"/>
      <c r="Q68" s="1054">
        <v>8355</v>
      </c>
      <c r="R68" s="1048"/>
      <c r="S68" s="1048"/>
      <c r="T68" s="1048"/>
      <c r="U68" s="1048"/>
      <c r="V68" s="1048">
        <v>7209</v>
      </c>
      <c r="W68" s="1048"/>
      <c r="X68" s="1048"/>
      <c r="Y68" s="1048"/>
      <c r="Z68" s="1048"/>
      <c r="AA68" s="1048">
        <v>1146</v>
      </c>
      <c r="AB68" s="1048"/>
      <c r="AC68" s="1048"/>
      <c r="AD68" s="1048"/>
      <c r="AE68" s="1048"/>
      <c r="AF68" s="1048">
        <v>1146</v>
      </c>
      <c r="AG68" s="1048"/>
      <c r="AH68" s="1048"/>
      <c r="AI68" s="1048"/>
      <c r="AJ68" s="1048"/>
      <c r="AK68" s="1048">
        <v>13</v>
      </c>
      <c r="AL68" s="1048"/>
      <c r="AM68" s="1048"/>
      <c r="AN68" s="1048"/>
      <c r="AO68" s="1048"/>
      <c r="AP68" s="1048" t="s">
        <v>585</v>
      </c>
      <c r="AQ68" s="1048"/>
      <c r="AR68" s="1048"/>
      <c r="AS68" s="1048"/>
      <c r="AT68" s="1048"/>
      <c r="AU68" s="1048" t="s">
        <v>586</v>
      </c>
      <c r="AV68" s="1048"/>
      <c r="AW68" s="1048"/>
      <c r="AX68" s="1048"/>
      <c r="AY68" s="1048"/>
      <c r="AZ68" s="1049"/>
      <c r="BA68" s="1049"/>
      <c r="BB68" s="1049"/>
      <c r="BC68" s="1049"/>
      <c r="BD68" s="1050"/>
      <c r="BE68" s="244"/>
      <c r="BF68" s="244"/>
      <c r="BG68" s="244"/>
      <c r="BH68" s="244"/>
      <c r="BI68" s="244"/>
      <c r="BJ68" s="244"/>
      <c r="BK68" s="244"/>
      <c r="BL68" s="244"/>
      <c r="BM68" s="244"/>
      <c r="BN68" s="244"/>
      <c r="BO68" s="244"/>
      <c r="BP68" s="244"/>
      <c r="BQ68" s="241">
        <v>62</v>
      </c>
      <c r="BR68" s="246"/>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33"/>
    </row>
    <row r="69" spans="1:131" ht="26.25" customHeight="1" x14ac:dyDescent="0.15">
      <c r="A69" s="241">
        <v>2</v>
      </c>
      <c r="B69" s="1040" t="s">
        <v>580</v>
      </c>
      <c r="C69" s="1041"/>
      <c r="D69" s="1041"/>
      <c r="E69" s="1041"/>
      <c r="F69" s="1041"/>
      <c r="G69" s="1041"/>
      <c r="H69" s="1041"/>
      <c r="I69" s="1041"/>
      <c r="J69" s="1041"/>
      <c r="K69" s="1041"/>
      <c r="L69" s="1041"/>
      <c r="M69" s="1041"/>
      <c r="N69" s="1041"/>
      <c r="O69" s="1041"/>
      <c r="P69" s="1042"/>
      <c r="Q69" s="1043">
        <v>5099</v>
      </c>
      <c r="R69" s="1037"/>
      <c r="S69" s="1037"/>
      <c r="T69" s="1037"/>
      <c r="U69" s="1037"/>
      <c r="V69" s="1037">
        <v>4176</v>
      </c>
      <c r="W69" s="1037"/>
      <c r="X69" s="1037"/>
      <c r="Y69" s="1037"/>
      <c r="Z69" s="1037"/>
      <c r="AA69" s="1037">
        <v>923</v>
      </c>
      <c r="AB69" s="1037"/>
      <c r="AC69" s="1037"/>
      <c r="AD69" s="1037"/>
      <c r="AE69" s="1037"/>
      <c r="AF69" s="1037">
        <v>3033</v>
      </c>
      <c r="AG69" s="1037"/>
      <c r="AH69" s="1037"/>
      <c r="AI69" s="1037"/>
      <c r="AJ69" s="1037"/>
      <c r="AK69" s="1037" t="s">
        <v>587</v>
      </c>
      <c r="AL69" s="1037"/>
      <c r="AM69" s="1037"/>
      <c r="AN69" s="1037"/>
      <c r="AO69" s="1037"/>
      <c r="AP69" s="1037">
        <v>1363</v>
      </c>
      <c r="AQ69" s="1037"/>
      <c r="AR69" s="1037"/>
      <c r="AS69" s="1037"/>
      <c r="AT69" s="1037"/>
      <c r="AU69" s="1037" t="s">
        <v>585</v>
      </c>
      <c r="AV69" s="1037"/>
      <c r="AW69" s="1037"/>
      <c r="AX69" s="1037"/>
      <c r="AY69" s="1037"/>
      <c r="AZ69" s="1038"/>
      <c r="BA69" s="1038"/>
      <c r="BB69" s="1038"/>
      <c r="BC69" s="1038"/>
      <c r="BD69" s="1039"/>
      <c r="BE69" s="244"/>
      <c r="BF69" s="244"/>
      <c r="BG69" s="244"/>
      <c r="BH69" s="244"/>
      <c r="BI69" s="244"/>
      <c r="BJ69" s="244"/>
      <c r="BK69" s="244"/>
      <c r="BL69" s="244"/>
      <c r="BM69" s="244"/>
      <c r="BN69" s="244"/>
      <c r="BO69" s="244"/>
      <c r="BP69" s="244"/>
      <c r="BQ69" s="241">
        <v>63</v>
      </c>
      <c r="BR69" s="246"/>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33"/>
    </row>
    <row r="70" spans="1:131" ht="26.25" customHeight="1" x14ac:dyDescent="0.15">
      <c r="A70" s="241">
        <v>3</v>
      </c>
      <c r="B70" s="1040" t="s">
        <v>581</v>
      </c>
      <c r="C70" s="1041"/>
      <c r="D70" s="1041"/>
      <c r="E70" s="1041"/>
      <c r="F70" s="1041"/>
      <c r="G70" s="1041"/>
      <c r="H70" s="1041"/>
      <c r="I70" s="1041"/>
      <c r="J70" s="1041"/>
      <c r="K70" s="1041"/>
      <c r="L70" s="1041"/>
      <c r="M70" s="1041"/>
      <c r="N70" s="1041"/>
      <c r="O70" s="1041"/>
      <c r="P70" s="1042"/>
      <c r="Q70" s="1043">
        <v>645</v>
      </c>
      <c r="R70" s="1037"/>
      <c r="S70" s="1037"/>
      <c r="T70" s="1037"/>
      <c r="U70" s="1037"/>
      <c r="V70" s="1037">
        <v>628</v>
      </c>
      <c r="W70" s="1037"/>
      <c r="X70" s="1037"/>
      <c r="Y70" s="1037"/>
      <c r="Z70" s="1037"/>
      <c r="AA70" s="1037">
        <v>17</v>
      </c>
      <c r="AB70" s="1037"/>
      <c r="AC70" s="1037"/>
      <c r="AD70" s="1037"/>
      <c r="AE70" s="1037"/>
      <c r="AF70" s="1037">
        <v>17</v>
      </c>
      <c r="AG70" s="1037"/>
      <c r="AH70" s="1037"/>
      <c r="AI70" s="1037"/>
      <c r="AJ70" s="1037"/>
      <c r="AK70" s="1037" t="s">
        <v>585</v>
      </c>
      <c r="AL70" s="1037"/>
      <c r="AM70" s="1037"/>
      <c r="AN70" s="1037"/>
      <c r="AO70" s="1037"/>
      <c r="AP70" s="1037">
        <v>1356</v>
      </c>
      <c r="AQ70" s="1037"/>
      <c r="AR70" s="1037"/>
      <c r="AS70" s="1037"/>
      <c r="AT70" s="1037"/>
      <c r="AU70" s="1037" t="s">
        <v>585</v>
      </c>
      <c r="AV70" s="1037"/>
      <c r="AW70" s="1037"/>
      <c r="AX70" s="1037"/>
      <c r="AY70" s="1037"/>
      <c r="AZ70" s="1038"/>
      <c r="BA70" s="1038"/>
      <c r="BB70" s="1038"/>
      <c r="BC70" s="1038"/>
      <c r="BD70" s="1039"/>
      <c r="BE70" s="244"/>
      <c r="BF70" s="244"/>
      <c r="BG70" s="244"/>
      <c r="BH70" s="244"/>
      <c r="BI70" s="244"/>
      <c r="BJ70" s="244"/>
      <c r="BK70" s="244"/>
      <c r="BL70" s="244"/>
      <c r="BM70" s="244"/>
      <c r="BN70" s="244"/>
      <c r="BO70" s="244"/>
      <c r="BP70" s="244"/>
      <c r="BQ70" s="241">
        <v>64</v>
      </c>
      <c r="BR70" s="246"/>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33"/>
    </row>
    <row r="71" spans="1:131" ht="26.25" customHeight="1" x14ac:dyDescent="0.15">
      <c r="A71" s="241">
        <v>4</v>
      </c>
      <c r="B71" s="1040" t="s">
        <v>582</v>
      </c>
      <c r="C71" s="1041"/>
      <c r="D71" s="1041"/>
      <c r="E71" s="1041"/>
      <c r="F71" s="1041"/>
      <c r="G71" s="1041"/>
      <c r="H71" s="1041"/>
      <c r="I71" s="1041"/>
      <c r="J71" s="1041"/>
      <c r="K71" s="1041"/>
      <c r="L71" s="1041"/>
      <c r="M71" s="1041"/>
      <c r="N71" s="1041"/>
      <c r="O71" s="1041"/>
      <c r="P71" s="1042"/>
      <c r="Q71" s="1043">
        <v>2386</v>
      </c>
      <c r="R71" s="1037"/>
      <c r="S71" s="1037"/>
      <c r="T71" s="1037"/>
      <c r="U71" s="1037"/>
      <c r="V71" s="1037">
        <v>2205</v>
      </c>
      <c r="W71" s="1037"/>
      <c r="X71" s="1037"/>
      <c r="Y71" s="1037"/>
      <c r="Z71" s="1037"/>
      <c r="AA71" s="1037">
        <v>181</v>
      </c>
      <c r="AB71" s="1037"/>
      <c r="AC71" s="1037"/>
      <c r="AD71" s="1037"/>
      <c r="AE71" s="1037"/>
      <c r="AF71" s="1037">
        <v>181</v>
      </c>
      <c r="AG71" s="1037"/>
      <c r="AH71" s="1037"/>
      <c r="AI71" s="1037"/>
      <c r="AJ71" s="1037"/>
      <c r="AK71" s="1037">
        <v>0</v>
      </c>
      <c r="AL71" s="1037"/>
      <c r="AM71" s="1037"/>
      <c r="AN71" s="1037"/>
      <c r="AO71" s="1037"/>
      <c r="AP71" s="1037">
        <v>225</v>
      </c>
      <c r="AQ71" s="1037"/>
      <c r="AR71" s="1037"/>
      <c r="AS71" s="1037"/>
      <c r="AT71" s="1037"/>
      <c r="AU71" s="1037" t="s">
        <v>585</v>
      </c>
      <c r="AV71" s="1037"/>
      <c r="AW71" s="1037"/>
      <c r="AX71" s="1037"/>
      <c r="AY71" s="1037"/>
      <c r="AZ71" s="1038"/>
      <c r="BA71" s="1038"/>
      <c r="BB71" s="1038"/>
      <c r="BC71" s="1038"/>
      <c r="BD71" s="1039"/>
      <c r="BE71" s="244"/>
      <c r="BF71" s="244"/>
      <c r="BG71" s="244"/>
      <c r="BH71" s="244"/>
      <c r="BI71" s="244"/>
      <c r="BJ71" s="244"/>
      <c r="BK71" s="244"/>
      <c r="BL71" s="244"/>
      <c r="BM71" s="244"/>
      <c r="BN71" s="244"/>
      <c r="BO71" s="244"/>
      <c r="BP71" s="244"/>
      <c r="BQ71" s="241">
        <v>65</v>
      </c>
      <c r="BR71" s="246"/>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33"/>
    </row>
    <row r="72" spans="1:131" ht="26.25" customHeight="1" x14ac:dyDescent="0.15">
      <c r="A72" s="241">
        <v>5</v>
      </c>
      <c r="B72" s="1040" t="s">
        <v>583</v>
      </c>
      <c r="C72" s="1041"/>
      <c r="D72" s="1041"/>
      <c r="E72" s="1041"/>
      <c r="F72" s="1041"/>
      <c r="G72" s="1041"/>
      <c r="H72" s="1041"/>
      <c r="I72" s="1041"/>
      <c r="J72" s="1041"/>
      <c r="K72" s="1041"/>
      <c r="L72" s="1041"/>
      <c r="M72" s="1041"/>
      <c r="N72" s="1041"/>
      <c r="O72" s="1041"/>
      <c r="P72" s="1042"/>
      <c r="Q72" s="1043">
        <v>258</v>
      </c>
      <c r="R72" s="1037"/>
      <c r="S72" s="1037"/>
      <c r="T72" s="1037"/>
      <c r="U72" s="1037"/>
      <c r="V72" s="1037">
        <v>247</v>
      </c>
      <c r="W72" s="1037"/>
      <c r="X72" s="1037"/>
      <c r="Y72" s="1037"/>
      <c r="Z72" s="1037"/>
      <c r="AA72" s="1037">
        <v>11</v>
      </c>
      <c r="AB72" s="1037"/>
      <c r="AC72" s="1037"/>
      <c r="AD72" s="1037"/>
      <c r="AE72" s="1037"/>
      <c r="AF72" s="1037">
        <v>11</v>
      </c>
      <c r="AG72" s="1037"/>
      <c r="AH72" s="1037"/>
      <c r="AI72" s="1037"/>
      <c r="AJ72" s="1037"/>
      <c r="AK72" s="1037" t="s">
        <v>585</v>
      </c>
      <c r="AL72" s="1037"/>
      <c r="AM72" s="1037"/>
      <c r="AN72" s="1037"/>
      <c r="AO72" s="1037"/>
      <c r="AP72" s="1037" t="s">
        <v>585</v>
      </c>
      <c r="AQ72" s="1037"/>
      <c r="AR72" s="1037"/>
      <c r="AS72" s="1037"/>
      <c r="AT72" s="1037"/>
      <c r="AU72" s="1037" t="s">
        <v>585</v>
      </c>
      <c r="AV72" s="1037"/>
      <c r="AW72" s="1037"/>
      <c r="AX72" s="1037"/>
      <c r="AY72" s="1037"/>
      <c r="AZ72" s="1038"/>
      <c r="BA72" s="1038"/>
      <c r="BB72" s="1038"/>
      <c r="BC72" s="1038"/>
      <c r="BD72" s="1039"/>
      <c r="BE72" s="244"/>
      <c r="BF72" s="244"/>
      <c r="BG72" s="244"/>
      <c r="BH72" s="244"/>
      <c r="BI72" s="244"/>
      <c r="BJ72" s="244"/>
      <c r="BK72" s="244"/>
      <c r="BL72" s="244"/>
      <c r="BM72" s="244"/>
      <c r="BN72" s="244"/>
      <c r="BO72" s="244"/>
      <c r="BP72" s="244"/>
      <c r="BQ72" s="241">
        <v>66</v>
      </c>
      <c r="BR72" s="246"/>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33"/>
    </row>
    <row r="73" spans="1:131" ht="26.25" customHeight="1" x14ac:dyDescent="0.15">
      <c r="A73" s="241">
        <v>6</v>
      </c>
      <c r="B73" s="1040" t="s">
        <v>584</v>
      </c>
      <c r="C73" s="1041"/>
      <c r="D73" s="1041"/>
      <c r="E73" s="1041"/>
      <c r="F73" s="1041"/>
      <c r="G73" s="1041"/>
      <c r="H73" s="1041"/>
      <c r="I73" s="1041"/>
      <c r="J73" s="1041"/>
      <c r="K73" s="1041"/>
      <c r="L73" s="1041"/>
      <c r="M73" s="1041"/>
      <c r="N73" s="1041"/>
      <c r="O73" s="1041"/>
      <c r="P73" s="1042"/>
      <c r="Q73" s="1043">
        <v>300630</v>
      </c>
      <c r="R73" s="1037"/>
      <c r="S73" s="1037"/>
      <c r="T73" s="1037"/>
      <c r="U73" s="1037"/>
      <c r="V73" s="1037">
        <v>289232</v>
      </c>
      <c r="W73" s="1037"/>
      <c r="X73" s="1037"/>
      <c r="Y73" s="1037"/>
      <c r="Z73" s="1037"/>
      <c r="AA73" s="1037">
        <v>11398</v>
      </c>
      <c r="AB73" s="1037"/>
      <c r="AC73" s="1037"/>
      <c r="AD73" s="1037"/>
      <c r="AE73" s="1037"/>
      <c r="AF73" s="1037">
        <v>6149</v>
      </c>
      <c r="AG73" s="1037"/>
      <c r="AH73" s="1037"/>
      <c r="AI73" s="1037"/>
      <c r="AJ73" s="1037"/>
      <c r="AK73" s="1037" t="s">
        <v>585</v>
      </c>
      <c r="AL73" s="1037"/>
      <c r="AM73" s="1037"/>
      <c r="AN73" s="1037"/>
      <c r="AO73" s="1037"/>
      <c r="AP73" s="1037" t="s">
        <v>585</v>
      </c>
      <c r="AQ73" s="1037"/>
      <c r="AR73" s="1037"/>
      <c r="AS73" s="1037"/>
      <c r="AT73" s="1037"/>
      <c r="AU73" s="1037" t="s">
        <v>585</v>
      </c>
      <c r="AV73" s="1037"/>
      <c r="AW73" s="1037"/>
      <c r="AX73" s="1037"/>
      <c r="AY73" s="1037"/>
      <c r="AZ73" s="1038"/>
      <c r="BA73" s="1038"/>
      <c r="BB73" s="1038"/>
      <c r="BC73" s="1038"/>
      <c r="BD73" s="1039"/>
      <c r="BE73" s="244"/>
      <c r="BF73" s="244"/>
      <c r="BG73" s="244"/>
      <c r="BH73" s="244"/>
      <c r="BI73" s="244"/>
      <c r="BJ73" s="244"/>
      <c r="BK73" s="244"/>
      <c r="BL73" s="244"/>
      <c r="BM73" s="244"/>
      <c r="BN73" s="244"/>
      <c r="BO73" s="244"/>
      <c r="BP73" s="244"/>
      <c r="BQ73" s="241">
        <v>67</v>
      </c>
      <c r="BR73" s="246"/>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33"/>
    </row>
    <row r="74" spans="1:131" ht="26.25" customHeight="1" x14ac:dyDescent="0.15">
      <c r="A74" s="241">
        <v>7</v>
      </c>
      <c r="B74" s="1040"/>
      <c r="C74" s="1041"/>
      <c r="D74" s="1041"/>
      <c r="E74" s="1041"/>
      <c r="F74" s="1041"/>
      <c r="G74" s="1041"/>
      <c r="H74" s="1041"/>
      <c r="I74" s="1041"/>
      <c r="J74" s="1041"/>
      <c r="K74" s="1041"/>
      <c r="L74" s="1041"/>
      <c r="M74" s="1041"/>
      <c r="N74" s="1041"/>
      <c r="O74" s="1041"/>
      <c r="P74" s="1042"/>
      <c r="Q74" s="1043"/>
      <c r="R74" s="1037"/>
      <c r="S74" s="1037"/>
      <c r="T74" s="1037"/>
      <c r="U74" s="1037"/>
      <c r="V74" s="1037"/>
      <c r="W74" s="1037"/>
      <c r="X74" s="1037"/>
      <c r="Y74" s="1037"/>
      <c r="Z74" s="1037"/>
      <c r="AA74" s="1037"/>
      <c r="AB74" s="1037"/>
      <c r="AC74" s="1037"/>
      <c r="AD74" s="1037"/>
      <c r="AE74" s="1037"/>
      <c r="AF74" s="1037"/>
      <c r="AG74" s="1037"/>
      <c r="AH74" s="1037"/>
      <c r="AI74" s="1037"/>
      <c r="AJ74" s="1037"/>
      <c r="AK74" s="1037"/>
      <c r="AL74" s="1037"/>
      <c r="AM74" s="1037"/>
      <c r="AN74" s="1037"/>
      <c r="AO74" s="1037"/>
      <c r="AP74" s="1037"/>
      <c r="AQ74" s="1037"/>
      <c r="AR74" s="1037"/>
      <c r="AS74" s="1037"/>
      <c r="AT74" s="1037"/>
      <c r="AU74" s="1037"/>
      <c r="AV74" s="1037"/>
      <c r="AW74" s="1037"/>
      <c r="AX74" s="1037"/>
      <c r="AY74" s="1037"/>
      <c r="AZ74" s="1038"/>
      <c r="BA74" s="1038"/>
      <c r="BB74" s="1038"/>
      <c r="BC74" s="1038"/>
      <c r="BD74" s="1039"/>
      <c r="BE74" s="244"/>
      <c r="BF74" s="244"/>
      <c r="BG74" s="244"/>
      <c r="BH74" s="244"/>
      <c r="BI74" s="244"/>
      <c r="BJ74" s="244"/>
      <c r="BK74" s="244"/>
      <c r="BL74" s="244"/>
      <c r="BM74" s="244"/>
      <c r="BN74" s="244"/>
      <c r="BO74" s="244"/>
      <c r="BP74" s="244"/>
      <c r="BQ74" s="241">
        <v>68</v>
      </c>
      <c r="BR74" s="246"/>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33"/>
    </row>
    <row r="75" spans="1:131" ht="26.25" customHeight="1" x14ac:dyDescent="0.15">
      <c r="A75" s="241">
        <v>8</v>
      </c>
      <c r="B75" s="1040"/>
      <c r="C75" s="1041"/>
      <c r="D75" s="1041"/>
      <c r="E75" s="1041"/>
      <c r="F75" s="1041"/>
      <c r="G75" s="1041"/>
      <c r="H75" s="1041"/>
      <c r="I75" s="1041"/>
      <c r="J75" s="1041"/>
      <c r="K75" s="1041"/>
      <c r="L75" s="1041"/>
      <c r="M75" s="1041"/>
      <c r="N75" s="1041"/>
      <c r="O75" s="1041"/>
      <c r="P75" s="1042"/>
      <c r="Q75" s="1044"/>
      <c r="R75" s="1045"/>
      <c r="S75" s="1045"/>
      <c r="T75" s="1045"/>
      <c r="U75" s="1046"/>
      <c r="V75" s="1047"/>
      <c r="W75" s="1045"/>
      <c r="X75" s="1045"/>
      <c r="Y75" s="1045"/>
      <c r="Z75" s="1046"/>
      <c r="AA75" s="1047"/>
      <c r="AB75" s="1045"/>
      <c r="AC75" s="1045"/>
      <c r="AD75" s="1045"/>
      <c r="AE75" s="1046"/>
      <c r="AF75" s="1047"/>
      <c r="AG75" s="1045"/>
      <c r="AH75" s="1045"/>
      <c r="AI75" s="1045"/>
      <c r="AJ75" s="1046"/>
      <c r="AK75" s="1047"/>
      <c r="AL75" s="1045"/>
      <c r="AM75" s="1045"/>
      <c r="AN75" s="1045"/>
      <c r="AO75" s="1046"/>
      <c r="AP75" s="1047"/>
      <c r="AQ75" s="1045"/>
      <c r="AR75" s="1045"/>
      <c r="AS75" s="1045"/>
      <c r="AT75" s="1046"/>
      <c r="AU75" s="1047"/>
      <c r="AV75" s="1045"/>
      <c r="AW75" s="1045"/>
      <c r="AX75" s="1045"/>
      <c r="AY75" s="1046"/>
      <c r="AZ75" s="1038"/>
      <c r="BA75" s="1038"/>
      <c r="BB75" s="1038"/>
      <c r="BC75" s="1038"/>
      <c r="BD75" s="1039"/>
      <c r="BE75" s="244"/>
      <c r="BF75" s="244"/>
      <c r="BG75" s="244"/>
      <c r="BH75" s="244"/>
      <c r="BI75" s="244"/>
      <c r="BJ75" s="244"/>
      <c r="BK75" s="244"/>
      <c r="BL75" s="244"/>
      <c r="BM75" s="244"/>
      <c r="BN75" s="244"/>
      <c r="BO75" s="244"/>
      <c r="BP75" s="244"/>
      <c r="BQ75" s="241">
        <v>69</v>
      </c>
      <c r="BR75" s="246"/>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33"/>
    </row>
    <row r="76" spans="1:131" ht="26.25" customHeight="1" x14ac:dyDescent="0.15">
      <c r="A76" s="241">
        <v>9</v>
      </c>
      <c r="B76" s="1040"/>
      <c r="C76" s="1041"/>
      <c r="D76" s="1041"/>
      <c r="E76" s="1041"/>
      <c r="F76" s="1041"/>
      <c r="G76" s="1041"/>
      <c r="H76" s="1041"/>
      <c r="I76" s="1041"/>
      <c r="J76" s="1041"/>
      <c r="K76" s="1041"/>
      <c r="L76" s="1041"/>
      <c r="M76" s="1041"/>
      <c r="N76" s="1041"/>
      <c r="O76" s="1041"/>
      <c r="P76" s="1042"/>
      <c r="Q76" s="1044"/>
      <c r="R76" s="1045"/>
      <c r="S76" s="1045"/>
      <c r="T76" s="1045"/>
      <c r="U76" s="1046"/>
      <c r="V76" s="1047"/>
      <c r="W76" s="1045"/>
      <c r="X76" s="1045"/>
      <c r="Y76" s="1045"/>
      <c r="Z76" s="1046"/>
      <c r="AA76" s="1047"/>
      <c r="AB76" s="1045"/>
      <c r="AC76" s="1045"/>
      <c r="AD76" s="1045"/>
      <c r="AE76" s="1046"/>
      <c r="AF76" s="1047"/>
      <c r="AG76" s="1045"/>
      <c r="AH76" s="1045"/>
      <c r="AI76" s="1045"/>
      <c r="AJ76" s="1046"/>
      <c r="AK76" s="1047"/>
      <c r="AL76" s="1045"/>
      <c r="AM76" s="1045"/>
      <c r="AN76" s="1045"/>
      <c r="AO76" s="1046"/>
      <c r="AP76" s="1047"/>
      <c r="AQ76" s="1045"/>
      <c r="AR76" s="1045"/>
      <c r="AS76" s="1045"/>
      <c r="AT76" s="1046"/>
      <c r="AU76" s="1047"/>
      <c r="AV76" s="1045"/>
      <c r="AW76" s="1045"/>
      <c r="AX76" s="1045"/>
      <c r="AY76" s="1046"/>
      <c r="AZ76" s="1038"/>
      <c r="BA76" s="1038"/>
      <c r="BB76" s="1038"/>
      <c r="BC76" s="1038"/>
      <c r="BD76" s="1039"/>
      <c r="BE76" s="244"/>
      <c r="BF76" s="244"/>
      <c r="BG76" s="244"/>
      <c r="BH76" s="244"/>
      <c r="BI76" s="244"/>
      <c r="BJ76" s="244"/>
      <c r="BK76" s="244"/>
      <c r="BL76" s="244"/>
      <c r="BM76" s="244"/>
      <c r="BN76" s="244"/>
      <c r="BO76" s="244"/>
      <c r="BP76" s="244"/>
      <c r="BQ76" s="241">
        <v>70</v>
      </c>
      <c r="BR76" s="246"/>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33"/>
    </row>
    <row r="77" spans="1:131" ht="26.25" customHeight="1" x14ac:dyDescent="0.15">
      <c r="A77" s="241">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44"/>
      <c r="BF77" s="244"/>
      <c r="BG77" s="244"/>
      <c r="BH77" s="244"/>
      <c r="BI77" s="244"/>
      <c r="BJ77" s="244"/>
      <c r="BK77" s="244"/>
      <c r="BL77" s="244"/>
      <c r="BM77" s="244"/>
      <c r="BN77" s="244"/>
      <c r="BO77" s="244"/>
      <c r="BP77" s="244"/>
      <c r="BQ77" s="241">
        <v>71</v>
      </c>
      <c r="BR77" s="246"/>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33"/>
    </row>
    <row r="78" spans="1:131" ht="26.25" customHeight="1" x14ac:dyDescent="0.15">
      <c r="A78" s="241">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44"/>
      <c r="BF78" s="244"/>
      <c r="BG78" s="244"/>
      <c r="BH78" s="244"/>
      <c r="BI78" s="244"/>
      <c r="BJ78" s="233"/>
      <c r="BK78" s="233"/>
      <c r="BL78" s="233"/>
      <c r="BM78" s="233"/>
      <c r="BN78" s="233"/>
      <c r="BO78" s="244"/>
      <c r="BP78" s="244"/>
      <c r="BQ78" s="241">
        <v>72</v>
      </c>
      <c r="BR78" s="246"/>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33"/>
    </row>
    <row r="79" spans="1:131" ht="26.25" customHeight="1" x14ac:dyDescent="0.15">
      <c r="A79" s="241">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44"/>
      <c r="BF79" s="244"/>
      <c r="BG79" s="244"/>
      <c r="BH79" s="244"/>
      <c r="BI79" s="244"/>
      <c r="BJ79" s="233"/>
      <c r="BK79" s="233"/>
      <c r="BL79" s="233"/>
      <c r="BM79" s="233"/>
      <c r="BN79" s="233"/>
      <c r="BO79" s="244"/>
      <c r="BP79" s="244"/>
      <c r="BQ79" s="241">
        <v>73</v>
      </c>
      <c r="BR79" s="246"/>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33"/>
    </row>
    <row r="80" spans="1:131" ht="26.25" customHeight="1" x14ac:dyDescent="0.15">
      <c r="A80" s="241">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44"/>
      <c r="BF80" s="244"/>
      <c r="BG80" s="244"/>
      <c r="BH80" s="244"/>
      <c r="BI80" s="244"/>
      <c r="BJ80" s="244"/>
      <c r="BK80" s="244"/>
      <c r="BL80" s="244"/>
      <c r="BM80" s="244"/>
      <c r="BN80" s="244"/>
      <c r="BO80" s="244"/>
      <c r="BP80" s="244"/>
      <c r="BQ80" s="241">
        <v>74</v>
      </c>
      <c r="BR80" s="246"/>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33"/>
    </row>
    <row r="81" spans="1:131" ht="26.25" customHeight="1" x14ac:dyDescent="0.15">
      <c r="A81" s="241">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44"/>
      <c r="BF81" s="244"/>
      <c r="BG81" s="244"/>
      <c r="BH81" s="244"/>
      <c r="BI81" s="244"/>
      <c r="BJ81" s="244"/>
      <c r="BK81" s="244"/>
      <c r="BL81" s="244"/>
      <c r="BM81" s="244"/>
      <c r="BN81" s="244"/>
      <c r="BO81" s="244"/>
      <c r="BP81" s="244"/>
      <c r="BQ81" s="241">
        <v>75</v>
      </c>
      <c r="BR81" s="246"/>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33"/>
    </row>
    <row r="82" spans="1:131" ht="26.25" customHeight="1" x14ac:dyDescent="0.15">
      <c r="A82" s="241">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44"/>
      <c r="BF82" s="244"/>
      <c r="BG82" s="244"/>
      <c r="BH82" s="244"/>
      <c r="BI82" s="244"/>
      <c r="BJ82" s="244"/>
      <c r="BK82" s="244"/>
      <c r="BL82" s="244"/>
      <c r="BM82" s="244"/>
      <c r="BN82" s="244"/>
      <c r="BO82" s="244"/>
      <c r="BP82" s="244"/>
      <c r="BQ82" s="241">
        <v>76</v>
      </c>
      <c r="BR82" s="246"/>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33"/>
    </row>
    <row r="83" spans="1:131" ht="26.25" customHeight="1" x14ac:dyDescent="0.15">
      <c r="A83" s="241">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44"/>
      <c r="BF83" s="244"/>
      <c r="BG83" s="244"/>
      <c r="BH83" s="244"/>
      <c r="BI83" s="244"/>
      <c r="BJ83" s="244"/>
      <c r="BK83" s="244"/>
      <c r="BL83" s="244"/>
      <c r="BM83" s="244"/>
      <c r="BN83" s="244"/>
      <c r="BO83" s="244"/>
      <c r="BP83" s="244"/>
      <c r="BQ83" s="241">
        <v>77</v>
      </c>
      <c r="BR83" s="246"/>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33"/>
    </row>
    <row r="84" spans="1:131" ht="26.25" customHeight="1" x14ac:dyDescent="0.15">
      <c r="A84" s="241">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44"/>
      <c r="BF84" s="244"/>
      <c r="BG84" s="244"/>
      <c r="BH84" s="244"/>
      <c r="BI84" s="244"/>
      <c r="BJ84" s="244"/>
      <c r="BK84" s="244"/>
      <c r="BL84" s="244"/>
      <c r="BM84" s="244"/>
      <c r="BN84" s="244"/>
      <c r="BO84" s="244"/>
      <c r="BP84" s="244"/>
      <c r="BQ84" s="241">
        <v>78</v>
      </c>
      <c r="BR84" s="246"/>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33"/>
    </row>
    <row r="85" spans="1:131" ht="26.25" customHeight="1" x14ac:dyDescent="0.15">
      <c r="A85" s="241">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44"/>
      <c r="BF85" s="244"/>
      <c r="BG85" s="244"/>
      <c r="BH85" s="244"/>
      <c r="BI85" s="244"/>
      <c r="BJ85" s="244"/>
      <c r="BK85" s="244"/>
      <c r="BL85" s="244"/>
      <c r="BM85" s="244"/>
      <c r="BN85" s="244"/>
      <c r="BO85" s="244"/>
      <c r="BP85" s="244"/>
      <c r="BQ85" s="241">
        <v>79</v>
      </c>
      <c r="BR85" s="246"/>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33"/>
    </row>
    <row r="86" spans="1:131" ht="26.25" customHeight="1" x14ac:dyDescent="0.15">
      <c r="A86" s="241">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44"/>
      <c r="BF86" s="244"/>
      <c r="BG86" s="244"/>
      <c r="BH86" s="244"/>
      <c r="BI86" s="244"/>
      <c r="BJ86" s="244"/>
      <c r="BK86" s="244"/>
      <c r="BL86" s="244"/>
      <c r="BM86" s="244"/>
      <c r="BN86" s="244"/>
      <c r="BO86" s="244"/>
      <c r="BP86" s="244"/>
      <c r="BQ86" s="241">
        <v>80</v>
      </c>
      <c r="BR86" s="246"/>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33"/>
    </row>
    <row r="87" spans="1:131" ht="26.25" customHeight="1" x14ac:dyDescent="0.15">
      <c r="A87" s="247">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44"/>
      <c r="BF87" s="244"/>
      <c r="BG87" s="244"/>
      <c r="BH87" s="244"/>
      <c r="BI87" s="244"/>
      <c r="BJ87" s="244"/>
      <c r="BK87" s="244"/>
      <c r="BL87" s="244"/>
      <c r="BM87" s="244"/>
      <c r="BN87" s="244"/>
      <c r="BO87" s="244"/>
      <c r="BP87" s="244"/>
      <c r="BQ87" s="241">
        <v>81</v>
      </c>
      <c r="BR87" s="246"/>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33"/>
    </row>
    <row r="88" spans="1:131" ht="26.25" customHeight="1" thickBot="1" x14ac:dyDescent="0.2">
      <c r="A88" s="243" t="s">
        <v>392</v>
      </c>
      <c r="B88" s="1003" t="s">
        <v>422</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c r="AG88" s="1025"/>
      <c r="AH88" s="1025"/>
      <c r="AI88" s="1025"/>
      <c r="AJ88" s="1025"/>
      <c r="AK88" s="1029"/>
      <c r="AL88" s="1029"/>
      <c r="AM88" s="1029"/>
      <c r="AN88" s="1029"/>
      <c r="AO88" s="1029"/>
      <c r="AP88" s="1025"/>
      <c r="AQ88" s="1025"/>
      <c r="AR88" s="1025"/>
      <c r="AS88" s="1025"/>
      <c r="AT88" s="1025"/>
      <c r="AU88" s="1025"/>
      <c r="AV88" s="1025"/>
      <c r="AW88" s="1025"/>
      <c r="AX88" s="1025"/>
      <c r="AY88" s="1025"/>
      <c r="AZ88" s="1026"/>
      <c r="BA88" s="1026"/>
      <c r="BB88" s="1026"/>
      <c r="BC88" s="1026"/>
      <c r="BD88" s="1027"/>
      <c r="BE88" s="244"/>
      <c r="BF88" s="244"/>
      <c r="BG88" s="244"/>
      <c r="BH88" s="244"/>
      <c r="BI88" s="244"/>
      <c r="BJ88" s="244"/>
      <c r="BK88" s="244"/>
      <c r="BL88" s="244"/>
      <c r="BM88" s="244"/>
      <c r="BN88" s="244"/>
      <c r="BO88" s="244"/>
      <c r="BP88" s="244"/>
      <c r="BQ88" s="241">
        <v>82</v>
      </c>
      <c r="BR88" s="246"/>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3" t="s">
        <v>423</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c r="CS102" s="1019"/>
      <c r="CT102" s="1019"/>
      <c r="CU102" s="1019"/>
      <c r="CV102" s="1020"/>
      <c r="CW102" s="1018"/>
      <c r="CX102" s="1019"/>
      <c r="CY102" s="1019"/>
      <c r="CZ102" s="1019"/>
      <c r="DA102" s="1020"/>
      <c r="DB102" s="1018"/>
      <c r="DC102" s="1019"/>
      <c r="DD102" s="1019"/>
      <c r="DE102" s="1019"/>
      <c r="DF102" s="1020"/>
      <c r="DG102" s="1018"/>
      <c r="DH102" s="1019"/>
      <c r="DI102" s="1019"/>
      <c r="DJ102" s="1019"/>
      <c r="DK102" s="1020"/>
      <c r="DL102" s="1018"/>
      <c r="DM102" s="1019"/>
      <c r="DN102" s="1019"/>
      <c r="DO102" s="1019"/>
      <c r="DP102" s="1020"/>
      <c r="DQ102" s="1018"/>
      <c r="DR102" s="1019"/>
      <c r="DS102" s="1019"/>
      <c r="DT102" s="1019"/>
      <c r="DU102" s="1020"/>
      <c r="DV102" s="1003"/>
      <c r="DW102" s="1004"/>
      <c r="DX102" s="1004"/>
      <c r="DY102" s="1004"/>
      <c r="DZ102" s="1005"/>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33" customFormat="1" ht="26.25" customHeight="1" x14ac:dyDescent="0.15">
      <c r="A109" s="961" t="s">
        <v>430</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431</v>
      </c>
      <c r="AB109" s="962"/>
      <c r="AC109" s="962"/>
      <c r="AD109" s="962"/>
      <c r="AE109" s="963"/>
      <c r="AF109" s="964" t="s">
        <v>432</v>
      </c>
      <c r="AG109" s="962"/>
      <c r="AH109" s="962"/>
      <c r="AI109" s="962"/>
      <c r="AJ109" s="963"/>
      <c r="AK109" s="964" t="s">
        <v>307</v>
      </c>
      <c r="AL109" s="962"/>
      <c r="AM109" s="962"/>
      <c r="AN109" s="962"/>
      <c r="AO109" s="963"/>
      <c r="AP109" s="964" t="s">
        <v>433</v>
      </c>
      <c r="AQ109" s="962"/>
      <c r="AR109" s="962"/>
      <c r="AS109" s="962"/>
      <c r="AT109" s="995"/>
      <c r="AU109" s="961" t="s">
        <v>430</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431</v>
      </c>
      <c r="BR109" s="962"/>
      <c r="BS109" s="962"/>
      <c r="BT109" s="962"/>
      <c r="BU109" s="963"/>
      <c r="BV109" s="964" t="s">
        <v>432</v>
      </c>
      <c r="BW109" s="962"/>
      <c r="BX109" s="962"/>
      <c r="BY109" s="962"/>
      <c r="BZ109" s="963"/>
      <c r="CA109" s="964" t="s">
        <v>307</v>
      </c>
      <c r="CB109" s="962"/>
      <c r="CC109" s="962"/>
      <c r="CD109" s="962"/>
      <c r="CE109" s="963"/>
      <c r="CF109" s="1002" t="s">
        <v>433</v>
      </c>
      <c r="CG109" s="1002"/>
      <c r="CH109" s="1002"/>
      <c r="CI109" s="1002"/>
      <c r="CJ109" s="1002"/>
      <c r="CK109" s="964" t="s">
        <v>434</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431</v>
      </c>
      <c r="DH109" s="962"/>
      <c r="DI109" s="962"/>
      <c r="DJ109" s="962"/>
      <c r="DK109" s="963"/>
      <c r="DL109" s="964" t="s">
        <v>432</v>
      </c>
      <c r="DM109" s="962"/>
      <c r="DN109" s="962"/>
      <c r="DO109" s="962"/>
      <c r="DP109" s="963"/>
      <c r="DQ109" s="964" t="s">
        <v>307</v>
      </c>
      <c r="DR109" s="962"/>
      <c r="DS109" s="962"/>
      <c r="DT109" s="962"/>
      <c r="DU109" s="963"/>
      <c r="DV109" s="964" t="s">
        <v>433</v>
      </c>
      <c r="DW109" s="962"/>
      <c r="DX109" s="962"/>
      <c r="DY109" s="962"/>
      <c r="DZ109" s="995"/>
    </row>
    <row r="110" spans="1:131" s="233" customFormat="1" ht="26.25" customHeight="1" x14ac:dyDescent="0.15">
      <c r="A110" s="873" t="s">
        <v>435</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266204</v>
      </c>
      <c r="AB110" s="955"/>
      <c r="AC110" s="955"/>
      <c r="AD110" s="955"/>
      <c r="AE110" s="956"/>
      <c r="AF110" s="957">
        <v>261575</v>
      </c>
      <c r="AG110" s="955"/>
      <c r="AH110" s="955"/>
      <c r="AI110" s="955"/>
      <c r="AJ110" s="956"/>
      <c r="AK110" s="957">
        <v>266817</v>
      </c>
      <c r="AL110" s="955"/>
      <c r="AM110" s="955"/>
      <c r="AN110" s="955"/>
      <c r="AO110" s="956"/>
      <c r="AP110" s="958">
        <v>14.1</v>
      </c>
      <c r="AQ110" s="959"/>
      <c r="AR110" s="959"/>
      <c r="AS110" s="959"/>
      <c r="AT110" s="960"/>
      <c r="AU110" s="996" t="s">
        <v>73</v>
      </c>
      <c r="AV110" s="997"/>
      <c r="AW110" s="997"/>
      <c r="AX110" s="997"/>
      <c r="AY110" s="997"/>
      <c r="AZ110" s="926" t="s">
        <v>436</v>
      </c>
      <c r="BA110" s="874"/>
      <c r="BB110" s="874"/>
      <c r="BC110" s="874"/>
      <c r="BD110" s="874"/>
      <c r="BE110" s="874"/>
      <c r="BF110" s="874"/>
      <c r="BG110" s="874"/>
      <c r="BH110" s="874"/>
      <c r="BI110" s="874"/>
      <c r="BJ110" s="874"/>
      <c r="BK110" s="874"/>
      <c r="BL110" s="874"/>
      <c r="BM110" s="874"/>
      <c r="BN110" s="874"/>
      <c r="BO110" s="874"/>
      <c r="BP110" s="875"/>
      <c r="BQ110" s="927">
        <v>2680644</v>
      </c>
      <c r="BR110" s="908"/>
      <c r="BS110" s="908"/>
      <c r="BT110" s="908"/>
      <c r="BU110" s="908"/>
      <c r="BV110" s="908">
        <v>2872426</v>
      </c>
      <c r="BW110" s="908"/>
      <c r="BX110" s="908"/>
      <c r="BY110" s="908"/>
      <c r="BZ110" s="908"/>
      <c r="CA110" s="908">
        <v>2877809</v>
      </c>
      <c r="CB110" s="908"/>
      <c r="CC110" s="908"/>
      <c r="CD110" s="908"/>
      <c r="CE110" s="908"/>
      <c r="CF110" s="932">
        <v>151.6</v>
      </c>
      <c r="CG110" s="933"/>
      <c r="CH110" s="933"/>
      <c r="CI110" s="933"/>
      <c r="CJ110" s="933"/>
      <c r="CK110" s="992" t="s">
        <v>437</v>
      </c>
      <c r="CL110" s="885"/>
      <c r="CM110" s="926" t="s">
        <v>438</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t="s">
        <v>128</v>
      </c>
      <c r="DH110" s="908"/>
      <c r="DI110" s="908"/>
      <c r="DJ110" s="908"/>
      <c r="DK110" s="908"/>
      <c r="DL110" s="908" t="s">
        <v>439</v>
      </c>
      <c r="DM110" s="908"/>
      <c r="DN110" s="908"/>
      <c r="DO110" s="908"/>
      <c r="DP110" s="908"/>
      <c r="DQ110" s="908" t="s">
        <v>440</v>
      </c>
      <c r="DR110" s="908"/>
      <c r="DS110" s="908"/>
      <c r="DT110" s="908"/>
      <c r="DU110" s="908"/>
      <c r="DV110" s="909" t="s">
        <v>128</v>
      </c>
      <c r="DW110" s="909"/>
      <c r="DX110" s="909"/>
      <c r="DY110" s="909"/>
      <c r="DZ110" s="910"/>
    </row>
    <row r="111" spans="1:131" s="233" customFormat="1" ht="26.25" customHeight="1" x14ac:dyDescent="0.15">
      <c r="A111" s="840" t="s">
        <v>441</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128</v>
      </c>
      <c r="AB111" s="985"/>
      <c r="AC111" s="985"/>
      <c r="AD111" s="985"/>
      <c r="AE111" s="986"/>
      <c r="AF111" s="987" t="s">
        <v>128</v>
      </c>
      <c r="AG111" s="985"/>
      <c r="AH111" s="985"/>
      <c r="AI111" s="985"/>
      <c r="AJ111" s="986"/>
      <c r="AK111" s="987" t="s">
        <v>128</v>
      </c>
      <c r="AL111" s="985"/>
      <c r="AM111" s="985"/>
      <c r="AN111" s="985"/>
      <c r="AO111" s="986"/>
      <c r="AP111" s="988" t="s">
        <v>128</v>
      </c>
      <c r="AQ111" s="989"/>
      <c r="AR111" s="989"/>
      <c r="AS111" s="989"/>
      <c r="AT111" s="990"/>
      <c r="AU111" s="998"/>
      <c r="AV111" s="999"/>
      <c r="AW111" s="999"/>
      <c r="AX111" s="999"/>
      <c r="AY111" s="999"/>
      <c r="AZ111" s="881" t="s">
        <v>442</v>
      </c>
      <c r="BA111" s="818"/>
      <c r="BB111" s="818"/>
      <c r="BC111" s="818"/>
      <c r="BD111" s="818"/>
      <c r="BE111" s="818"/>
      <c r="BF111" s="818"/>
      <c r="BG111" s="818"/>
      <c r="BH111" s="818"/>
      <c r="BI111" s="818"/>
      <c r="BJ111" s="818"/>
      <c r="BK111" s="818"/>
      <c r="BL111" s="818"/>
      <c r="BM111" s="818"/>
      <c r="BN111" s="818"/>
      <c r="BO111" s="818"/>
      <c r="BP111" s="819"/>
      <c r="BQ111" s="882" t="s">
        <v>128</v>
      </c>
      <c r="BR111" s="883"/>
      <c r="BS111" s="883"/>
      <c r="BT111" s="883"/>
      <c r="BU111" s="883"/>
      <c r="BV111" s="883">
        <v>24977</v>
      </c>
      <c r="BW111" s="883"/>
      <c r="BX111" s="883"/>
      <c r="BY111" s="883"/>
      <c r="BZ111" s="883"/>
      <c r="CA111" s="883">
        <v>24301</v>
      </c>
      <c r="CB111" s="883"/>
      <c r="CC111" s="883"/>
      <c r="CD111" s="883"/>
      <c r="CE111" s="883"/>
      <c r="CF111" s="941">
        <v>1.3</v>
      </c>
      <c r="CG111" s="942"/>
      <c r="CH111" s="942"/>
      <c r="CI111" s="942"/>
      <c r="CJ111" s="942"/>
      <c r="CK111" s="993"/>
      <c r="CL111" s="887"/>
      <c r="CM111" s="881" t="s">
        <v>443</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440</v>
      </c>
      <c r="DH111" s="883"/>
      <c r="DI111" s="883"/>
      <c r="DJ111" s="883"/>
      <c r="DK111" s="883"/>
      <c r="DL111" s="883" t="s">
        <v>128</v>
      </c>
      <c r="DM111" s="883"/>
      <c r="DN111" s="883"/>
      <c r="DO111" s="883"/>
      <c r="DP111" s="883"/>
      <c r="DQ111" s="883" t="s">
        <v>128</v>
      </c>
      <c r="DR111" s="883"/>
      <c r="DS111" s="883"/>
      <c r="DT111" s="883"/>
      <c r="DU111" s="883"/>
      <c r="DV111" s="860" t="s">
        <v>440</v>
      </c>
      <c r="DW111" s="860"/>
      <c r="DX111" s="860"/>
      <c r="DY111" s="860"/>
      <c r="DZ111" s="861"/>
    </row>
    <row r="112" spans="1:131" s="233" customFormat="1" ht="26.25" customHeight="1" x14ac:dyDescent="0.15">
      <c r="A112" s="978" t="s">
        <v>444</v>
      </c>
      <c r="B112" s="979"/>
      <c r="C112" s="818" t="s">
        <v>445</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128</v>
      </c>
      <c r="AB112" s="846"/>
      <c r="AC112" s="846"/>
      <c r="AD112" s="846"/>
      <c r="AE112" s="847"/>
      <c r="AF112" s="848" t="s">
        <v>439</v>
      </c>
      <c r="AG112" s="846"/>
      <c r="AH112" s="846"/>
      <c r="AI112" s="846"/>
      <c r="AJ112" s="847"/>
      <c r="AK112" s="848" t="s">
        <v>440</v>
      </c>
      <c r="AL112" s="846"/>
      <c r="AM112" s="846"/>
      <c r="AN112" s="846"/>
      <c r="AO112" s="847"/>
      <c r="AP112" s="890" t="s">
        <v>440</v>
      </c>
      <c r="AQ112" s="891"/>
      <c r="AR112" s="891"/>
      <c r="AS112" s="891"/>
      <c r="AT112" s="892"/>
      <c r="AU112" s="998"/>
      <c r="AV112" s="999"/>
      <c r="AW112" s="999"/>
      <c r="AX112" s="999"/>
      <c r="AY112" s="999"/>
      <c r="AZ112" s="881" t="s">
        <v>446</v>
      </c>
      <c r="BA112" s="818"/>
      <c r="BB112" s="818"/>
      <c r="BC112" s="818"/>
      <c r="BD112" s="818"/>
      <c r="BE112" s="818"/>
      <c r="BF112" s="818"/>
      <c r="BG112" s="818"/>
      <c r="BH112" s="818"/>
      <c r="BI112" s="818"/>
      <c r="BJ112" s="818"/>
      <c r="BK112" s="818"/>
      <c r="BL112" s="818"/>
      <c r="BM112" s="818"/>
      <c r="BN112" s="818"/>
      <c r="BO112" s="818"/>
      <c r="BP112" s="819"/>
      <c r="BQ112" s="882">
        <v>786494</v>
      </c>
      <c r="BR112" s="883"/>
      <c r="BS112" s="883"/>
      <c r="BT112" s="883"/>
      <c r="BU112" s="883"/>
      <c r="BV112" s="883">
        <v>736135</v>
      </c>
      <c r="BW112" s="883"/>
      <c r="BX112" s="883"/>
      <c r="BY112" s="883"/>
      <c r="BZ112" s="883"/>
      <c r="CA112" s="883">
        <v>654033</v>
      </c>
      <c r="CB112" s="883"/>
      <c r="CC112" s="883"/>
      <c r="CD112" s="883"/>
      <c r="CE112" s="883"/>
      <c r="CF112" s="941">
        <v>34.4</v>
      </c>
      <c r="CG112" s="942"/>
      <c r="CH112" s="942"/>
      <c r="CI112" s="942"/>
      <c r="CJ112" s="942"/>
      <c r="CK112" s="993"/>
      <c r="CL112" s="887"/>
      <c r="CM112" s="881" t="s">
        <v>447</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128</v>
      </c>
      <c r="DH112" s="883"/>
      <c r="DI112" s="883"/>
      <c r="DJ112" s="883"/>
      <c r="DK112" s="883"/>
      <c r="DL112" s="883" t="s">
        <v>440</v>
      </c>
      <c r="DM112" s="883"/>
      <c r="DN112" s="883"/>
      <c r="DO112" s="883"/>
      <c r="DP112" s="883"/>
      <c r="DQ112" s="883" t="s">
        <v>128</v>
      </c>
      <c r="DR112" s="883"/>
      <c r="DS112" s="883"/>
      <c r="DT112" s="883"/>
      <c r="DU112" s="883"/>
      <c r="DV112" s="860" t="s">
        <v>128</v>
      </c>
      <c r="DW112" s="860"/>
      <c r="DX112" s="860"/>
      <c r="DY112" s="860"/>
      <c r="DZ112" s="861"/>
    </row>
    <row r="113" spans="1:130" s="233" customFormat="1" ht="26.25" customHeight="1" x14ac:dyDescent="0.15">
      <c r="A113" s="980"/>
      <c r="B113" s="981"/>
      <c r="C113" s="818" t="s">
        <v>448</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79802</v>
      </c>
      <c r="AB113" s="985"/>
      <c r="AC113" s="985"/>
      <c r="AD113" s="985"/>
      <c r="AE113" s="986"/>
      <c r="AF113" s="987">
        <v>74256</v>
      </c>
      <c r="AG113" s="985"/>
      <c r="AH113" s="985"/>
      <c r="AI113" s="985"/>
      <c r="AJ113" s="986"/>
      <c r="AK113" s="987">
        <v>76611</v>
      </c>
      <c r="AL113" s="985"/>
      <c r="AM113" s="985"/>
      <c r="AN113" s="985"/>
      <c r="AO113" s="986"/>
      <c r="AP113" s="988">
        <v>4</v>
      </c>
      <c r="AQ113" s="989"/>
      <c r="AR113" s="989"/>
      <c r="AS113" s="989"/>
      <c r="AT113" s="990"/>
      <c r="AU113" s="998"/>
      <c r="AV113" s="999"/>
      <c r="AW113" s="999"/>
      <c r="AX113" s="999"/>
      <c r="AY113" s="999"/>
      <c r="AZ113" s="881" t="s">
        <v>449</v>
      </c>
      <c r="BA113" s="818"/>
      <c r="BB113" s="818"/>
      <c r="BC113" s="818"/>
      <c r="BD113" s="818"/>
      <c r="BE113" s="818"/>
      <c r="BF113" s="818"/>
      <c r="BG113" s="818"/>
      <c r="BH113" s="818"/>
      <c r="BI113" s="818"/>
      <c r="BJ113" s="818"/>
      <c r="BK113" s="818"/>
      <c r="BL113" s="818"/>
      <c r="BM113" s="818"/>
      <c r="BN113" s="818"/>
      <c r="BO113" s="818"/>
      <c r="BP113" s="819"/>
      <c r="BQ113" s="882">
        <v>229767</v>
      </c>
      <c r="BR113" s="883"/>
      <c r="BS113" s="883"/>
      <c r="BT113" s="883"/>
      <c r="BU113" s="883"/>
      <c r="BV113" s="883">
        <v>245646</v>
      </c>
      <c r="BW113" s="883"/>
      <c r="BX113" s="883"/>
      <c r="BY113" s="883"/>
      <c r="BZ113" s="883"/>
      <c r="CA113" s="883">
        <v>217396</v>
      </c>
      <c r="CB113" s="883"/>
      <c r="CC113" s="883"/>
      <c r="CD113" s="883"/>
      <c r="CE113" s="883"/>
      <c r="CF113" s="941">
        <v>11.4</v>
      </c>
      <c r="CG113" s="942"/>
      <c r="CH113" s="942"/>
      <c r="CI113" s="942"/>
      <c r="CJ113" s="942"/>
      <c r="CK113" s="993"/>
      <c r="CL113" s="887"/>
      <c r="CM113" s="881" t="s">
        <v>450</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t="s">
        <v>128</v>
      </c>
      <c r="DH113" s="846"/>
      <c r="DI113" s="846"/>
      <c r="DJ113" s="846"/>
      <c r="DK113" s="847"/>
      <c r="DL113" s="848" t="s">
        <v>128</v>
      </c>
      <c r="DM113" s="846"/>
      <c r="DN113" s="846"/>
      <c r="DO113" s="846"/>
      <c r="DP113" s="847"/>
      <c r="DQ113" s="848" t="s">
        <v>128</v>
      </c>
      <c r="DR113" s="846"/>
      <c r="DS113" s="846"/>
      <c r="DT113" s="846"/>
      <c r="DU113" s="847"/>
      <c r="DV113" s="890" t="s">
        <v>128</v>
      </c>
      <c r="DW113" s="891"/>
      <c r="DX113" s="891"/>
      <c r="DY113" s="891"/>
      <c r="DZ113" s="892"/>
    </row>
    <row r="114" spans="1:130" s="233" customFormat="1" ht="26.25" customHeight="1" x14ac:dyDescent="0.15">
      <c r="A114" s="980"/>
      <c r="B114" s="981"/>
      <c r="C114" s="818" t="s">
        <v>451</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18625</v>
      </c>
      <c r="AB114" s="846"/>
      <c r="AC114" s="846"/>
      <c r="AD114" s="846"/>
      <c r="AE114" s="847"/>
      <c r="AF114" s="848">
        <v>23840</v>
      </c>
      <c r="AG114" s="846"/>
      <c r="AH114" s="846"/>
      <c r="AI114" s="846"/>
      <c r="AJ114" s="847"/>
      <c r="AK114" s="848">
        <v>26397</v>
      </c>
      <c r="AL114" s="846"/>
      <c r="AM114" s="846"/>
      <c r="AN114" s="846"/>
      <c r="AO114" s="847"/>
      <c r="AP114" s="890">
        <v>1.4</v>
      </c>
      <c r="AQ114" s="891"/>
      <c r="AR114" s="891"/>
      <c r="AS114" s="891"/>
      <c r="AT114" s="892"/>
      <c r="AU114" s="998"/>
      <c r="AV114" s="999"/>
      <c r="AW114" s="999"/>
      <c r="AX114" s="999"/>
      <c r="AY114" s="999"/>
      <c r="AZ114" s="881" t="s">
        <v>452</v>
      </c>
      <c r="BA114" s="818"/>
      <c r="BB114" s="818"/>
      <c r="BC114" s="818"/>
      <c r="BD114" s="818"/>
      <c r="BE114" s="818"/>
      <c r="BF114" s="818"/>
      <c r="BG114" s="818"/>
      <c r="BH114" s="818"/>
      <c r="BI114" s="818"/>
      <c r="BJ114" s="818"/>
      <c r="BK114" s="818"/>
      <c r="BL114" s="818"/>
      <c r="BM114" s="818"/>
      <c r="BN114" s="818"/>
      <c r="BO114" s="818"/>
      <c r="BP114" s="819"/>
      <c r="BQ114" s="882">
        <v>444833</v>
      </c>
      <c r="BR114" s="883"/>
      <c r="BS114" s="883"/>
      <c r="BT114" s="883"/>
      <c r="BU114" s="883"/>
      <c r="BV114" s="883">
        <v>473075</v>
      </c>
      <c r="BW114" s="883"/>
      <c r="BX114" s="883"/>
      <c r="BY114" s="883"/>
      <c r="BZ114" s="883"/>
      <c r="CA114" s="883">
        <v>414277</v>
      </c>
      <c r="CB114" s="883"/>
      <c r="CC114" s="883"/>
      <c r="CD114" s="883"/>
      <c r="CE114" s="883"/>
      <c r="CF114" s="941">
        <v>21.8</v>
      </c>
      <c r="CG114" s="942"/>
      <c r="CH114" s="942"/>
      <c r="CI114" s="942"/>
      <c r="CJ114" s="942"/>
      <c r="CK114" s="993"/>
      <c r="CL114" s="887"/>
      <c r="CM114" s="881" t="s">
        <v>453</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128</v>
      </c>
      <c r="DH114" s="846"/>
      <c r="DI114" s="846"/>
      <c r="DJ114" s="846"/>
      <c r="DK114" s="847"/>
      <c r="DL114" s="848" t="s">
        <v>440</v>
      </c>
      <c r="DM114" s="846"/>
      <c r="DN114" s="846"/>
      <c r="DO114" s="846"/>
      <c r="DP114" s="847"/>
      <c r="DQ114" s="848" t="s">
        <v>128</v>
      </c>
      <c r="DR114" s="846"/>
      <c r="DS114" s="846"/>
      <c r="DT114" s="846"/>
      <c r="DU114" s="847"/>
      <c r="DV114" s="890" t="s">
        <v>440</v>
      </c>
      <c r="DW114" s="891"/>
      <c r="DX114" s="891"/>
      <c r="DY114" s="891"/>
      <c r="DZ114" s="892"/>
    </row>
    <row r="115" spans="1:130" s="233" customFormat="1" ht="26.25" customHeight="1" x14ac:dyDescent="0.15">
      <c r="A115" s="980"/>
      <c r="B115" s="981"/>
      <c r="C115" s="818" t="s">
        <v>454</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6</v>
      </c>
      <c r="AB115" s="985"/>
      <c r="AC115" s="985"/>
      <c r="AD115" s="985"/>
      <c r="AE115" s="986"/>
      <c r="AF115" s="987">
        <v>175</v>
      </c>
      <c r="AG115" s="985"/>
      <c r="AH115" s="985"/>
      <c r="AI115" s="985"/>
      <c r="AJ115" s="986"/>
      <c r="AK115" s="987">
        <v>715</v>
      </c>
      <c r="AL115" s="985"/>
      <c r="AM115" s="985"/>
      <c r="AN115" s="985"/>
      <c r="AO115" s="986"/>
      <c r="AP115" s="988">
        <v>0</v>
      </c>
      <c r="AQ115" s="989"/>
      <c r="AR115" s="989"/>
      <c r="AS115" s="989"/>
      <c r="AT115" s="990"/>
      <c r="AU115" s="998"/>
      <c r="AV115" s="999"/>
      <c r="AW115" s="999"/>
      <c r="AX115" s="999"/>
      <c r="AY115" s="999"/>
      <c r="AZ115" s="881" t="s">
        <v>455</v>
      </c>
      <c r="BA115" s="818"/>
      <c r="BB115" s="818"/>
      <c r="BC115" s="818"/>
      <c r="BD115" s="818"/>
      <c r="BE115" s="818"/>
      <c r="BF115" s="818"/>
      <c r="BG115" s="818"/>
      <c r="BH115" s="818"/>
      <c r="BI115" s="818"/>
      <c r="BJ115" s="818"/>
      <c r="BK115" s="818"/>
      <c r="BL115" s="818"/>
      <c r="BM115" s="818"/>
      <c r="BN115" s="818"/>
      <c r="BO115" s="818"/>
      <c r="BP115" s="819"/>
      <c r="BQ115" s="882" t="s">
        <v>128</v>
      </c>
      <c r="BR115" s="883"/>
      <c r="BS115" s="883"/>
      <c r="BT115" s="883"/>
      <c r="BU115" s="883"/>
      <c r="BV115" s="883" t="s">
        <v>128</v>
      </c>
      <c r="BW115" s="883"/>
      <c r="BX115" s="883"/>
      <c r="BY115" s="883"/>
      <c r="BZ115" s="883"/>
      <c r="CA115" s="883" t="s">
        <v>128</v>
      </c>
      <c r="CB115" s="883"/>
      <c r="CC115" s="883"/>
      <c r="CD115" s="883"/>
      <c r="CE115" s="883"/>
      <c r="CF115" s="941" t="s">
        <v>128</v>
      </c>
      <c r="CG115" s="942"/>
      <c r="CH115" s="942"/>
      <c r="CI115" s="942"/>
      <c r="CJ115" s="942"/>
      <c r="CK115" s="993"/>
      <c r="CL115" s="887"/>
      <c r="CM115" s="881" t="s">
        <v>456</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128</v>
      </c>
      <c r="DH115" s="846"/>
      <c r="DI115" s="846"/>
      <c r="DJ115" s="846"/>
      <c r="DK115" s="847"/>
      <c r="DL115" s="848" t="s">
        <v>128</v>
      </c>
      <c r="DM115" s="846"/>
      <c r="DN115" s="846"/>
      <c r="DO115" s="846"/>
      <c r="DP115" s="847"/>
      <c r="DQ115" s="848" t="s">
        <v>128</v>
      </c>
      <c r="DR115" s="846"/>
      <c r="DS115" s="846"/>
      <c r="DT115" s="846"/>
      <c r="DU115" s="847"/>
      <c r="DV115" s="890" t="s">
        <v>440</v>
      </c>
      <c r="DW115" s="891"/>
      <c r="DX115" s="891"/>
      <c r="DY115" s="891"/>
      <c r="DZ115" s="892"/>
    </row>
    <row r="116" spans="1:130" s="233" customFormat="1" ht="26.25" customHeight="1" x14ac:dyDescent="0.15">
      <c r="A116" s="982"/>
      <c r="B116" s="983"/>
      <c r="C116" s="905" t="s">
        <v>457</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128</v>
      </c>
      <c r="AB116" s="846"/>
      <c r="AC116" s="846"/>
      <c r="AD116" s="846"/>
      <c r="AE116" s="847"/>
      <c r="AF116" s="848">
        <v>112</v>
      </c>
      <c r="AG116" s="846"/>
      <c r="AH116" s="846"/>
      <c r="AI116" s="846"/>
      <c r="AJ116" s="847"/>
      <c r="AK116" s="848" t="s">
        <v>440</v>
      </c>
      <c r="AL116" s="846"/>
      <c r="AM116" s="846"/>
      <c r="AN116" s="846"/>
      <c r="AO116" s="847"/>
      <c r="AP116" s="890" t="s">
        <v>128</v>
      </c>
      <c r="AQ116" s="891"/>
      <c r="AR116" s="891"/>
      <c r="AS116" s="891"/>
      <c r="AT116" s="892"/>
      <c r="AU116" s="998"/>
      <c r="AV116" s="999"/>
      <c r="AW116" s="999"/>
      <c r="AX116" s="999"/>
      <c r="AY116" s="999"/>
      <c r="AZ116" s="975" t="s">
        <v>458</v>
      </c>
      <c r="BA116" s="976"/>
      <c r="BB116" s="976"/>
      <c r="BC116" s="976"/>
      <c r="BD116" s="976"/>
      <c r="BE116" s="976"/>
      <c r="BF116" s="976"/>
      <c r="BG116" s="976"/>
      <c r="BH116" s="976"/>
      <c r="BI116" s="976"/>
      <c r="BJ116" s="976"/>
      <c r="BK116" s="976"/>
      <c r="BL116" s="976"/>
      <c r="BM116" s="976"/>
      <c r="BN116" s="976"/>
      <c r="BO116" s="976"/>
      <c r="BP116" s="977"/>
      <c r="BQ116" s="882" t="s">
        <v>128</v>
      </c>
      <c r="BR116" s="883"/>
      <c r="BS116" s="883"/>
      <c r="BT116" s="883"/>
      <c r="BU116" s="883"/>
      <c r="BV116" s="883" t="s">
        <v>440</v>
      </c>
      <c r="BW116" s="883"/>
      <c r="BX116" s="883"/>
      <c r="BY116" s="883"/>
      <c r="BZ116" s="883"/>
      <c r="CA116" s="883" t="s">
        <v>128</v>
      </c>
      <c r="CB116" s="883"/>
      <c r="CC116" s="883"/>
      <c r="CD116" s="883"/>
      <c r="CE116" s="883"/>
      <c r="CF116" s="941" t="s">
        <v>128</v>
      </c>
      <c r="CG116" s="942"/>
      <c r="CH116" s="942"/>
      <c r="CI116" s="942"/>
      <c r="CJ116" s="942"/>
      <c r="CK116" s="993"/>
      <c r="CL116" s="887"/>
      <c r="CM116" s="881" t="s">
        <v>459</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460</v>
      </c>
      <c r="DH116" s="846"/>
      <c r="DI116" s="846"/>
      <c r="DJ116" s="846"/>
      <c r="DK116" s="847"/>
      <c r="DL116" s="848" t="s">
        <v>128</v>
      </c>
      <c r="DM116" s="846"/>
      <c r="DN116" s="846"/>
      <c r="DO116" s="846"/>
      <c r="DP116" s="847"/>
      <c r="DQ116" s="848" t="s">
        <v>440</v>
      </c>
      <c r="DR116" s="846"/>
      <c r="DS116" s="846"/>
      <c r="DT116" s="846"/>
      <c r="DU116" s="847"/>
      <c r="DV116" s="890" t="s">
        <v>128</v>
      </c>
      <c r="DW116" s="891"/>
      <c r="DX116" s="891"/>
      <c r="DY116" s="891"/>
      <c r="DZ116" s="892"/>
    </row>
    <row r="117" spans="1:130" s="233" customFormat="1" ht="26.25" customHeight="1" x14ac:dyDescent="0.15">
      <c r="A117" s="961" t="s">
        <v>187</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461</v>
      </c>
      <c r="Z117" s="963"/>
      <c r="AA117" s="968">
        <v>364637</v>
      </c>
      <c r="AB117" s="969"/>
      <c r="AC117" s="969"/>
      <c r="AD117" s="969"/>
      <c r="AE117" s="970"/>
      <c r="AF117" s="971">
        <v>359958</v>
      </c>
      <c r="AG117" s="969"/>
      <c r="AH117" s="969"/>
      <c r="AI117" s="969"/>
      <c r="AJ117" s="970"/>
      <c r="AK117" s="971">
        <v>370540</v>
      </c>
      <c r="AL117" s="969"/>
      <c r="AM117" s="969"/>
      <c r="AN117" s="969"/>
      <c r="AO117" s="970"/>
      <c r="AP117" s="972"/>
      <c r="AQ117" s="973"/>
      <c r="AR117" s="973"/>
      <c r="AS117" s="973"/>
      <c r="AT117" s="974"/>
      <c r="AU117" s="998"/>
      <c r="AV117" s="999"/>
      <c r="AW117" s="999"/>
      <c r="AX117" s="999"/>
      <c r="AY117" s="999"/>
      <c r="AZ117" s="929" t="s">
        <v>462</v>
      </c>
      <c r="BA117" s="930"/>
      <c r="BB117" s="930"/>
      <c r="BC117" s="930"/>
      <c r="BD117" s="930"/>
      <c r="BE117" s="930"/>
      <c r="BF117" s="930"/>
      <c r="BG117" s="930"/>
      <c r="BH117" s="930"/>
      <c r="BI117" s="930"/>
      <c r="BJ117" s="930"/>
      <c r="BK117" s="930"/>
      <c r="BL117" s="930"/>
      <c r="BM117" s="930"/>
      <c r="BN117" s="930"/>
      <c r="BO117" s="930"/>
      <c r="BP117" s="931"/>
      <c r="BQ117" s="882" t="s">
        <v>439</v>
      </c>
      <c r="BR117" s="883"/>
      <c r="BS117" s="883"/>
      <c r="BT117" s="883"/>
      <c r="BU117" s="883"/>
      <c r="BV117" s="883" t="s">
        <v>440</v>
      </c>
      <c r="BW117" s="883"/>
      <c r="BX117" s="883"/>
      <c r="BY117" s="883"/>
      <c r="BZ117" s="883"/>
      <c r="CA117" s="883" t="s">
        <v>128</v>
      </c>
      <c r="CB117" s="883"/>
      <c r="CC117" s="883"/>
      <c r="CD117" s="883"/>
      <c r="CE117" s="883"/>
      <c r="CF117" s="941" t="s">
        <v>128</v>
      </c>
      <c r="CG117" s="942"/>
      <c r="CH117" s="942"/>
      <c r="CI117" s="942"/>
      <c r="CJ117" s="942"/>
      <c r="CK117" s="993"/>
      <c r="CL117" s="887"/>
      <c r="CM117" s="881" t="s">
        <v>463</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128</v>
      </c>
      <c r="DH117" s="846"/>
      <c r="DI117" s="846"/>
      <c r="DJ117" s="846"/>
      <c r="DK117" s="847"/>
      <c r="DL117" s="848" t="s">
        <v>128</v>
      </c>
      <c r="DM117" s="846"/>
      <c r="DN117" s="846"/>
      <c r="DO117" s="846"/>
      <c r="DP117" s="847"/>
      <c r="DQ117" s="848" t="s">
        <v>128</v>
      </c>
      <c r="DR117" s="846"/>
      <c r="DS117" s="846"/>
      <c r="DT117" s="846"/>
      <c r="DU117" s="847"/>
      <c r="DV117" s="890" t="s">
        <v>440</v>
      </c>
      <c r="DW117" s="891"/>
      <c r="DX117" s="891"/>
      <c r="DY117" s="891"/>
      <c r="DZ117" s="892"/>
    </row>
    <row r="118" spans="1:130" s="233" customFormat="1" ht="26.25" customHeight="1" x14ac:dyDescent="0.15">
      <c r="A118" s="961" t="s">
        <v>434</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431</v>
      </c>
      <c r="AB118" s="962"/>
      <c r="AC118" s="962"/>
      <c r="AD118" s="962"/>
      <c r="AE118" s="963"/>
      <c r="AF118" s="964" t="s">
        <v>432</v>
      </c>
      <c r="AG118" s="962"/>
      <c r="AH118" s="962"/>
      <c r="AI118" s="962"/>
      <c r="AJ118" s="963"/>
      <c r="AK118" s="964" t="s">
        <v>307</v>
      </c>
      <c r="AL118" s="962"/>
      <c r="AM118" s="962"/>
      <c r="AN118" s="962"/>
      <c r="AO118" s="963"/>
      <c r="AP118" s="965" t="s">
        <v>433</v>
      </c>
      <c r="AQ118" s="966"/>
      <c r="AR118" s="966"/>
      <c r="AS118" s="966"/>
      <c r="AT118" s="967"/>
      <c r="AU118" s="998"/>
      <c r="AV118" s="999"/>
      <c r="AW118" s="999"/>
      <c r="AX118" s="999"/>
      <c r="AY118" s="999"/>
      <c r="AZ118" s="904" t="s">
        <v>464</v>
      </c>
      <c r="BA118" s="905"/>
      <c r="BB118" s="905"/>
      <c r="BC118" s="905"/>
      <c r="BD118" s="905"/>
      <c r="BE118" s="905"/>
      <c r="BF118" s="905"/>
      <c r="BG118" s="905"/>
      <c r="BH118" s="905"/>
      <c r="BI118" s="905"/>
      <c r="BJ118" s="905"/>
      <c r="BK118" s="905"/>
      <c r="BL118" s="905"/>
      <c r="BM118" s="905"/>
      <c r="BN118" s="905"/>
      <c r="BO118" s="905"/>
      <c r="BP118" s="906"/>
      <c r="BQ118" s="945" t="s">
        <v>128</v>
      </c>
      <c r="BR118" s="911"/>
      <c r="BS118" s="911"/>
      <c r="BT118" s="911"/>
      <c r="BU118" s="911"/>
      <c r="BV118" s="911" t="s">
        <v>440</v>
      </c>
      <c r="BW118" s="911"/>
      <c r="BX118" s="911"/>
      <c r="BY118" s="911"/>
      <c r="BZ118" s="911"/>
      <c r="CA118" s="911" t="s">
        <v>128</v>
      </c>
      <c r="CB118" s="911"/>
      <c r="CC118" s="911"/>
      <c r="CD118" s="911"/>
      <c r="CE118" s="911"/>
      <c r="CF118" s="941" t="s">
        <v>128</v>
      </c>
      <c r="CG118" s="942"/>
      <c r="CH118" s="942"/>
      <c r="CI118" s="942"/>
      <c r="CJ118" s="942"/>
      <c r="CK118" s="993"/>
      <c r="CL118" s="887"/>
      <c r="CM118" s="881" t="s">
        <v>465</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128</v>
      </c>
      <c r="DH118" s="846"/>
      <c r="DI118" s="846"/>
      <c r="DJ118" s="846"/>
      <c r="DK118" s="847"/>
      <c r="DL118" s="848" t="s">
        <v>440</v>
      </c>
      <c r="DM118" s="846"/>
      <c r="DN118" s="846"/>
      <c r="DO118" s="846"/>
      <c r="DP118" s="847"/>
      <c r="DQ118" s="848" t="s">
        <v>128</v>
      </c>
      <c r="DR118" s="846"/>
      <c r="DS118" s="846"/>
      <c r="DT118" s="846"/>
      <c r="DU118" s="847"/>
      <c r="DV118" s="890" t="s">
        <v>128</v>
      </c>
      <c r="DW118" s="891"/>
      <c r="DX118" s="891"/>
      <c r="DY118" s="891"/>
      <c r="DZ118" s="892"/>
    </row>
    <row r="119" spans="1:130" s="233" customFormat="1" ht="26.25" customHeight="1" x14ac:dyDescent="0.15">
      <c r="A119" s="884" t="s">
        <v>437</v>
      </c>
      <c r="B119" s="885"/>
      <c r="C119" s="926" t="s">
        <v>438</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t="s">
        <v>128</v>
      </c>
      <c r="AB119" s="955"/>
      <c r="AC119" s="955"/>
      <c r="AD119" s="955"/>
      <c r="AE119" s="956"/>
      <c r="AF119" s="957" t="s">
        <v>128</v>
      </c>
      <c r="AG119" s="955"/>
      <c r="AH119" s="955"/>
      <c r="AI119" s="955"/>
      <c r="AJ119" s="956"/>
      <c r="AK119" s="957" t="s">
        <v>128</v>
      </c>
      <c r="AL119" s="955"/>
      <c r="AM119" s="955"/>
      <c r="AN119" s="955"/>
      <c r="AO119" s="956"/>
      <c r="AP119" s="958" t="s">
        <v>128</v>
      </c>
      <c r="AQ119" s="959"/>
      <c r="AR119" s="959"/>
      <c r="AS119" s="959"/>
      <c r="AT119" s="960"/>
      <c r="AU119" s="1000"/>
      <c r="AV119" s="1001"/>
      <c r="AW119" s="1001"/>
      <c r="AX119" s="1001"/>
      <c r="AY119" s="1001"/>
      <c r="AZ119" s="254" t="s">
        <v>187</v>
      </c>
      <c r="BA119" s="254"/>
      <c r="BB119" s="254"/>
      <c r="BC119" s="254"/>
      <c r="BD119" s="254"/>
      <c r="BE119" s="254"/>
      <c r="BF119" s="254"/>
      <c r="BG119" s="254"/>
      <c r="BH119" s="254"/>
      <c r="BI119" s="254"/>
      <c r="BJ119" s="254"/>
      <c r="BK119" s="254"/>
      <c r="BL119" s="254"/>
      <c r="BM119" s="254"/>
      <c r="BN119" s="254"/>
      <c r="BO119" s="943" t="s">
        <v>466</v>
      </c>
      <c r="BP119" s="944"/>
      <c r="BQ119" s="945">
        <v>4141738</v>
      </c>
      <c r="BR119" s="911"/>
      <c r="BS119" s="911"/>
      <c r="BT119" s="911"/>
      <c r="BU119" s="911"/>
      <c r="BV119" s="911">
        <v>4352259</v>
      </c>
      <c r="BW119" s="911"/>
      <c r="BX119" s="911"/>
      <c r="BY119" s="911"/>
      <c r="BZ119" s="911"/>
      <c r="CA119" s="911">
        <v>4187816</v>
      </c>
      <c r="CB119" s="911"/>
      <c r="CC119" s="911"/>
      <c r="CD119" s="911"/>
      <c r="CE119" s="911"/>
      <c r="CF119" s="814"/>
      <c r="CG119" s="815"/>
      <c r="CH119" s="815"/>
      <c r="CI119" s="815"/>
      <c r="CJ119" s="900"/>
      <c r="CK119" s="994"/>
      <c r="CL119" s="889"/>
      <c r="CM119" s="904" t="s">
        <v>467</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128</v>
      </c>
      <c r="DH119" s="830"/>
      <c r="DI119" s="830"/>
      <c r="DJ119" s="830"/>
      <c r="DK119" s="831"/>
      <c r="DL119" s="832">
        <v>24977</v>
      </c>
      <c r="DM119" s="830"/>
      <c r="DN119" s="830"/>
      <c r="DO119" s="830"/>
      <c r="DP119" s="831"/>
      <c r="DQ119" s="832">
        <v>24301</v>
      </c>
      <c r="DR119" s="830"/>
      <c r="DS119" s="830"/>
      <c r="DT119" s="830"/>
      <c r="DU119" s="831"/>
      <c r="DV119" s="914">
        <v>1.3</v>
      </c>
      <c r="DW119" s="915"/>
      <c r="DX119" s="915"/>
      <c r="DY119" s="915"/>
      <c r="DZ119" s="916"/>
    </row>
    <row r="120" spans="1:130" s="233" customFormat="1" ht="26.25" customHeight="1" x14ac:dyDescent="0.15">
      <c r="A120" s="886"/>
      <c r="B120" s="887"/>
      <c r="C120" s="881" t="s">
        <v>443</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440</v>
      </c>
      <c r="AB120" s="846"/>
      <c r="AC120" s="846"/>
      <c r="AD120" s="846"/>
      <c r="AE120" s="847"/>
      <c r="AF120" s="848" t="s">
        <v>128</v>
      </c>
      <c r="AG120" s="846"/>
      <c r="AH120" s="846"/>
      <c r="AI120" s="846"/>
      <c r="AJ120" s="847"/>
      <c r="AK120" s="848" t="s">
        <v>440</v>
      </c>
      <c r="AL120" s="846"/>
      <c r="AM120" s="846"/>
      <c r="AN120" s="846"/>
      <c r="AO120" s="847"/>
      <c r="AP120" s="890" t="s">
        <v>128</v>
      </c>
      <c r="AQ120" s="891"/>
      <c r="AR120" s="891"/>
      <c r="AS120" s="891"/>
      <c r="AT120" s="892"/>
      <c r="AU120" s="946" t="s">
        <v>468</v>
      </c>
      <c r="AV120" s="947"/>
      <c r="AW120" s="947"/>
      <c r="AX120" s="947"/>
      <c r="AY120" s="948"/>
      <c r="AZ120" s="926" t="s">
        <v>469</v>
      </c>
      <c r="BA120" s="874"/>
      <c r="BB120" s="874"/>
      <c r="BC120" s="874"/>
      <c r="BD120" s="874"/>
      <c r="BE120" s="874"/>
      <c r="BF120" s="874"/>
      <c r="BG120" s="874"/>
      <c r="BH120" s="874"/>
      <c r="BI120" s="874"/>
      <c r="BJ120" s="874"/>
      <c r="BK120" s="874"/>
      <c r="BL120" s="874"/>
      <c r="BM120" s="874"/>
      <c r="BN120" s="874"/>
      <c r="BO120" s="874"/>
      <c r="BP120" s="875"/>
      <c r="BQ120" s="927">
        <v>2097685</v>
      </c>
      <c r="BR120" s="908"/>
      <c r="BS120" s="908"/>
      <c r="BT120" s="908"/>
      <c r="BU120" s="908"/>
      <c r="BV120" s="908">
        <v>2113727</v>
      </c>
      <c r="BW120" s="908"/>
      <c r="BX120" s="908"/>
      <c r="BY120" s="908"/>
      <c r="BZ120" s="908"/>
      <c r="CA120" s="908">
        <v>2309217</v>
      </c>
      <c r="CB120" s="908"/>
      <c r="CC120" s="908"/>
      <c r="CD120" s="908"/>
      <c r="CE120" s="908"/>
      <c r="CF120" s="932">
        <v>121.6</v>
      </c>
      <c r="CG120" s="933"/>
      <c r="CH120" s="933"/>
      <c r="CI120" s="933"/>
      <c r="CJ120" s="933"/>
      <c r="CK120" s="934" t="s">
        <v>470</v>
      </c>
      <c r="CL120" s="918"/>
      <c r="CM120" s="918"/>
      <c r="CN120" s="918"/>
      <c r="CO120" s="919"/>
      <c r="CP120" s="938" t="s">
        <v>471</v>
      </c>
      <c r="CQ120" s="939"/>
      <c r="CR120" s="939"/>
      <c r="CS120" s="939"/>
      <c r="CT120" s="939"/>
      <c r="CU120" s="939"/>
      <c r="CV120" s="939"/>
      <c r="CW120" s="939"/>
      <c r="CX120" s="939"/>
      <c r="CY120" s="939"/>
      <c r="CZ120" s="939"/>
      <c r="DA120" s="939"/>
      <c r="DB120" s="939"/>
      <c r="DC120" s="939"/>
      <c r="DD120" s="939"/>
      <c r="DE120" s="939"/>
      <c r="DF120" s="940"/>
      <c r="DG120" s="927">
        <v>777048</v>
      </c>
      <c r="DH120" s="908"/>
      <c r="DI120" s="908"/>
      <c r="DJ120" s="908"/>
      <c r="DK120" s="908"/>
      <c r="DL120" s="908">
        <v>706840</v>
      </c>
      <c r="DM120" s="908"/>
      <c r="DN120" s="908"/>
      <c r="DO120" s="908"/>
      <c r="DP120" s="908"/>
      <c r="DQ120" s="908">
        <v>654033</v>
      </c>
      <c r="DR120" s="908"/>
      <c r="DS120" s="908"/>
      <c r="DT120" s="908"/>
      <c r="DU120" s="908"/>
      <c r="DV120" s="909">
        <v>34.4</v>
      </c>
      <c r="DW120" s="909"/>
      <c r="DX120" s="909"/>
      <c r="DY120" s="909"/>
      <c r="DZ120" s="910"/>
    </row>
    <row r="121" spans="1:130" s="233" customFormat="1" ht="26.25" customHeight="1" x14ac:dyDescent="0.15">
      <c r="A121" s="886"/>
      <c r="B121" s="887"/>
      <c r="C121" s="929" t="s">
        <v>472</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t="s">
        <v>128</v>
      </c>
      <c r="AB121" s="846"/>
      <c r="AC121" s="846"/>
      <c r="AD121" s="846"/>
      <c r="AE121" s="847"/>
      <c r="AF121" s="848" t="s">
        <v>128</v>
      </c>
      <c r="AG121" s="846"/>
      <c r="AH121" s="846"/>
      <c r="AI121" s="846"/>
      <c r="AJ121" s="847"/>
      <c r="AK121" s="848" t="s">
        <v>128</v>
      </c>
      <c r="AL121" s="846"/>
      <c r="AM121" s="846"/>
      <c r="AN121" s="846"/>
      <c r="AO121" s="847"/>
      <c r="AP121" s="890" t="s">
        <v>128</v>
      </c>
      <c r="AQ121" s="891"/>
      <c r="AR121" s="891"/>
      <c r="AS121" s="891"/>
      <c r="AT121" s="892"/>
      <c r="AU121" s="949"/>
      <c r="AV121" s="950"/>
      <c r="AW121" s="950"/>
      <c r="AX121" s="950"/>
      <c r="AY121" s="951"/>
      <c r="AZ121" s="881" t="s">
        <v>473</v>
      </c>
      <c r="BA121" s="818"/>
      <c r="BB121" s="818"/>
      <c r="BC121" s="818"/>
      <c r="BD121" s="818"/>
      <c r="BE121" s="818"/>
      <c r="BF121" s="818"/>
      <c r="BG121" s="818"/>
      <c r="BH121" s="818"/>
      <c r="BI121" s="818"/>
      <c r="BJ121" s="818"/>
      <c r="BK121" s="818"/>
      <c r="BL121" s="818"/>
      <c r="BM121" s="818"/>
      <c r="BN121" s="818"/>
      <c r="BO121" s="818"/>
      <c r="BP121" s="819"/>
      <c r="BQ121" s="882">
        <v>124288</v>
      </c>
      <c r="BR121" s="883"/>
      <c r="BS121" s="883"/>
      <c r="BT121" s="883"/>
      <c r="BU121" s="883"/>
      <c r="BV121" s="883">
        <v>122677</v>
      </c>
      <c r="BW121" s="883"/>
      <c r="BX121" s="883"/>
      <c r="BY121" s="883"/>
      <c r="BZ121" s="883"/>
      <c r="CA121" s="883">
        <v>108619</v>
      </c>
      <c r="CB121" s="883"/>
      <c r="CC121" s="883"/>
      <c r="CD121" s="883"/>
      <c r="CE121" s="883"/>
      <c r="CF121" s="941">
        <v>5.7</v>
      </c>
      <c r="CG121" s="942"/>
      <c r="CH121" s="942"/>
      <c r="CI121" s="942"/>
      <c r="CJ121" s="942"/>
      <c r="CK121" s="935"/>
      <c r="CL121" s="921"/>
      <c r="CM121" s="921"/>
      <c r="CN121" s="921"/>
      <c r="CO121" s="922"/>
      <c r="CP121" s="901" t="s">
        <v>474</v>
      </c>
      <c r="CQ121" s="902"/>
      <c r="CR121" s="902"/>
      <c r="CS121" s="902"/>
      <c r="CT121" s="902"/>
      <c r="CU121" s="902"/>
      <c r="CV121" s="902"/>
      <c r="CW121" s="902"/>
      <c r="CX121" s="902"/>
      <c r="CY121" s="902"/>
      <c r="CZ121" s="902"/>
      <c r="DA121" s="902"/>
      <c r="DB121" s="902"/>
      <c r="DC121" s="902"/>
      <c r="DD121" s="902"/>
      <c r="DE121" s="902"/>
      <c r="DF121" s="903"/>
      <c r="DG121" s="882" t="s">
        <v>440</v>
      </c>
      <c r="DH121" s="883"/>
      <c r="DI121" s="883"/>
      <c r="DJ121" s="883"/>
      <c r="DK121" s="883"/>
      <c r="DL121" s="883" t="s">
        <v>440</v>
      </c>
      <c r="DM121" s="883"/>
      <c r="DN121" s="883"/>
      <c r="DO121" s="883"/>
      <c r="DP121" s="883"/>
      <c r="DQ121" s="883" t="s">
        <v>128</v>
      </c>
      <c r="DR121" s="883"/>
      <c r="DS121" s="883"/>
      <c r="DT121" s="883"/>
      <c r="DU121" s="883"/>
      <c r="DV121" s="860" t="s">
        <v>128</v>
      </c>
      <c r="DW121" s="860"/>
      <c r="DX121" s="860"/>
      <c r="DY121" s="860"/>
      <c r="DZ121" s="861"/>
    </row>
    <row r="122" spans="1:130" s="233" customFormat="1" ht="26.25" customHeight="1" x14ac:dyDescent="0.15">
      <c r="A122" s="886"/>
      <c r="B122" s="887"/>
      <c r="C122" s="881" t="s">
        <v>453</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128</v>
      </c>
      <c r="AB122" s="846"/>
      <c r="AC122" s="846"/>
      <c r="AD122" s="846"/>
      <c r="AE122" s="847"/>
      <c r="AF122" s="848" t="s">
        <v>128</v>
      </c>
      <c r="AG122" s="846"/>
      <c r="AH122" s="846"/>
      <c r="AI122" s="846"/>
      <c r="AJ122" s="847"/>
      <c r="AK122" s="848" t="s">
        <v>128</v>
      </c>
      <c r="AL122" s="846"/>
      <c r="AM122" s="846"/>
      <c r="AN122" s="846"/>
      <c r="AO122" s="847"/>
      <c r="AP122" s="890" t="s">
        <v>128</v>
      </c>
      <c r="AQ122" s="891"/>
      <c r="AR122" s="891"/>
      <c r="AS122" s="891"/>
      <c r="AT122" s="892"/>
      <c r="AU122" s="949"/>
      <c r="AV122" s="950"/>
      <c r="AW122" s="950"/>
      <c r="AX122" s="950"/>
      <c r="AY122" s="951"/>
      <c r="AZ122" s="904" t="s">
        <v>475</v>
      </c>
      <c r="BA122" s="905"/>
      <c r="BB122" s="905"/>
      <c r="BC122" s="905"/>
      <c r="BD122" s="905"/>
      <c r="BE122" s="905"/>
      <c r="BF122" s="905"/>
      <c r="BG122" s="905"/>
      <c r="BH122" s="905"/>
      <c r="BI122" s="905"/>
      <c r="BJ122" s="905"/>
      <c r="BK122" s="905"/>
      <c r="BL122" s="905"/>
      <c r="BM122" s="905"/>
      <c r="BN122" s="905"/>
      <c r="BO122" s="905"/>
      <c r="BP122" s="906"/>
      <c r="BQ122" s="945">
        <v>2467508</v>
      </c>
      <c r="BR122" s="911"/>
      <c r="BS122" s="911"/>
      <c r="BT122" s="911"/>
      <c r="BU122" s="911"/>
      <c r="BV122" s="911">
        <v>2643925</v>
      </c>
      <c r="BW122" s="911"/>
      <c r="BX122" s="911"/>
      <c r="BY122" s="911"/>
      <c r="BZ122" s="911"/>
      <c r="CA122" s="911">
        <v>2667511</v>
      </c>
      <c r="CB122" s="911"/>
      <c r="CC122" s="911"/>
      <c r="CD122" s="911"/>
      <c r="CE122" s="911"/>
      <c r="CF122" s="912">
        <v>140.5</v>
      </c>
      <c r="CG122" s="913"/>
      <c r="CH122" s="913"/>
      <c r="CI122" s="913"/>
      <c r="CJ122" s="913"/>
      <c r="CK122" s="935"/>
      <c r="CL122" s="921"/>
      <c r="CM122" s="921"/>
      <c r="CN122" s="921"/>
      <c r="CO122" s="922"/>
      <c r="CP122" s="901" t="s">
        <v>476</v>
      </c>
      <c r="CQ122" s="902"/>
      <c r="CR122" s="902"/>
      <c r="CS122" s="902"/>
      <c r="CT122" s="902"/>
      <c r="CU122" s="902"/>
      <c r="CV122" s="902"/>
      <c r="CW122" s="902"/>
      <c r="CX122" s="902"/>
      <c r="CY122" s="902"/>
      <c r="CZ122" s="902"/>
      <c r="DA122" s="902"/>
      <c r="DB122" s="902"/>
      <c r="DC122" s="902"/>
      <c r="DD122" s="902"/>
      <c r="DE122" s="902"/>
      <c r="DF122" s="903"/>
      <c r="DG122" s="882" t="s">
        <v>440</v>
      </c>
      <c r="DH122" s="883"/>
      <c r="DI122" s="883"/>
      <c r="DJ122" s="883"/>
      <c r="DK122" s="883"/>
      <c r="DL122" s="883" t="s">
        <v>128</v>
      </c>
      <c r="DM122" s="883"/>
      <c r="DN122" s="883"/>
      <c r="DO122" s="883"/>
      <c r="DP122" s="883"/>
      <c r="DQ122" s="883" t="s">
        <v>128</v>
      </c>
      <c r="DR122" s="883"/>
      <c r="DS122" s="883"/>
      <c r="DT122" s="883"/>
      <c r="DU122" s="883"/>
      <c r="DV122" s="860" t="s">
        <v>439</v>
      </c>
      <c r="DW122" s="860"/>
      <c r="DX122" s="860"/>
      <c r="DY122" s="860"/>
      <c r="DZ122" s="861"/>
    </row>
    <row r="123" spans="1:130" s="233" customFormat="1" ht="26.25" customHeight="1" x14ac:dyDescent="0.15">
      <c r="A123" s="886"/>
      <c r="B123" s="887"/>
      <c r="C123" s="881" t="s">
        <v>459</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439</v>
      </c>
      <c r="AB123" s="846"/>
      <c r="AC123" s="846"/>
      <c r="AD123" s="846"/>
      <c r="AE123" s="847"/>
      <c r="AF123" s="848" t="s">
        <v>440</v>
      </c>
      <c r="AG123" s="846"/>
      <c r="AH123" s="846"/>
      <c r="AI123" s="846"/>
      <c r="AJ123" s="847"/>
      <c r="AK123" s="848" t="s">
        <v>128</v>
      </c>
      <c r="AL123" s="846"/>
      <c r="AM123" s="846"/>
      <c r="AN123" s="846"/>
      <c r="AO123" s="847"/>
      <c r="AP123" s="890" t="s">
        <v>440</v>
      </c>
      <c r="AQ123" s="891"/>
      <c r="AR123" s="891"/>
      <c r="AS123" s="891"/>
      <c r="AT123" s="892"/>
      <c r="AU123" s="952"/>
      <c r="AV123" s="953"/>
      <c r="AW123" s="953"/>
      <c r="AX123" s="953"/>
      <c r="AY123" s="953"/>
      <c r="AZ123" s="254" t="s">
        <v>187</v>
      </c>
      <c r="BA123" s="254"/>
      <c r="BB123" s="254"/>
      <c r="BC123" s="254"/>
      <c r="BD123" s="254"/>
      <c r="BE123" s="254"/>
      <c r="BF123" s="254"/>
      <c r="BG123" s="254"/>
      <c r="BH123" s="254"/>
      <c r="BI123" s="254"/>
      <c r="BJ123" s="254"/>
      <c r="BK123" s="254"/>
      <c r="BL123" s="254"/>
      <c r="BM123" s="254"/>
      <c r="BN123" s="254"/>
      <c r="BO123" s="943" t="s">
        <v>477</v>
      </c>
      <c r="BP123" s="944"/>
      <c r="BQ123" s="898">
        <v>4689481</v>
      </c>
      <c r="BR123" s="899"/>
      <c r="BS123" s="899"/>
      <c r="BT123" s="899"/>
      <c r="BU123" s="899"/>
      <c r="BV123" s="899">
        <v>4880329</v>
      </c>
      <c r="BW123" s="899"/>
      <c r="BX123" s="899"/>
      <c r="BY123" s="899"/>
      <c r="BZ123" s="899"/>
      <c r="CA123" s="899">
        <v>5085347</v>
      </c>
      <c r="CB123" s="899"/>
      <c r="CC123" s="899"/>
      <c r="CD123" s="899"/>
      <c r="CE123" s="899"/>
      <c r="CF123" s="814"/>
      <c r="CG123" s="815"/>
      <c r="CH123" s="815"/>
      <c r="CI123" s="815"/>
      <c r="CJ123" s="900"/>
      <c r="CK123" s="935"/>
      <c r="CL123" s="921"/>
      <c r="CM123" s="921"/>
      <c r="CN123" s="921"/>
      <c r="CO123" s="922"/>
      <c r="CP123" s="901" t="s">
        <v>404</v>
      </c>
      <c r="CQ123" s="902"/>
      <c r="CR123" s="902"/>
      <c r="CS123" s="902"/>
      <c r="CT123" s="902"/>
      <c r="CU123" s="902"/>
      <c r="CV123" s="902"/>
      <c r="CW123" s="902"/>
      <c r="CX123" s="902"/>
      <c r="CY123" s="902"/>
      <c r="CZ123" s="902"/>
      <c r="DA123" s="902"/>
      <c r="DB123" s="902"/>
      <c r="DC123" s="902"/>
      <c r="DD123" s="902"/>
      <c r="DE123" s="902"/>
      <c r="DF123" s="903"/>
      <c r="DG123" s="845" t="s">
        <v>128</v>
      </c>
      <c r="DH123" s="846"/>
      <c r="DI123" s="846"/>
      <c r="DJ123" s="846"/>
      <c r="DK123" s="847"/>
      <c r="DL123" s="848" t="s">
        <v>128</v>
      </c>
      <c r="DM123" s="846"/>
      <c r="DN123" s="846"/>
      <c r="DO123" s="846"/>
      <c r="DP123" s="847"/>
      <c r="DQ123" s="848" t="s">
        <v>440</v>
      </c>
      <c r="DR123" s="846"/>
      <c r="DS123" s="846"/>
      <c r="DT123" s="846"/>
      <c r="DU123" s="847"/>
      <c r="DV123" s="890" t="s">
        <v>128</v>
      </c>
      <c r="DW123" s="891"/>
      <c r="DX123" s="891"/>
      <c r="DY123" s="891"/>
      <c r="DZ123" s="892"/>
    </row>
    <row r="124" spans="1:130" s="233" customFormat="1" ht="26.25" customHeight="1" thickBot="1" x14ac:dyDescent="0.2">
      <c r="A124" s="886"/>
      <c r="B124" s="887"/>
      <c r="C124" s="881" t="s">
        <v>463</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439</v>
      </c>
      <c r="AB124" s="846"/>
      <c r="AC124" s="846"/>
      <c r="AD124" s="846"/>
      <c r="AE124" s="847"/>
      <c r="AF124" s="848" t="s">
        <v>128</v>
      </c>
      <c r="AG124" s="846"/>
      <c r="AH124" s="846"/>
      <c r="AI124" s="846"/>
      <c r="AJ124" s="847"/>
      <c r="AK124" s="848" t="s">
        <v>440</v>
      </c>
      <c r="AL124" s="846"/>
      <c r="AM124" s="846"/>
      <c r="AN124" s="846"/>
      <c r="AO124" s="847"/>
      <c r="AP124" s="890" t="s">
        <v>128</v>
      </c>
      <c r="AQ124" s="891"/>
      <c r="AR124" s="891"/>
      <c r="AS124" s="891"/>
      <c r="AT124" s="892"/>
      <c r="AU124" s="893" t="s">
        <v>478</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t="s">
        <v>128</v>
      </c>
      <c r="BR124" s="897"/>
      <c r="BS124" s="897"/>
      <c r="BT124" s="897"/>
      <c r="BU124" s="897"/>
      <c r="BV124" s="897" t="s">
        <v>440</v>
      </c>
      <c r="BW124" s="897"/>
      <c r="BX124" s="897"/>
      <c r="BY124" s="897"/>
      <c r="BZ124" s="897"/>
      <c r="CA124" s="897" t="s">
        <v>128</v>
      </c>
      <c r="CB124" s="897"/>
      <c r="CC124" s="897"/>
      <c r="CD124" s="897"/>
      <c r="CE124" s="897"/>
      <c r="CF124" s="792"/>
      <c r="CG124" s="793"/>
      <c r="CH124" s="793"/>
      <c r="CI124" s="793"/>
      <c r="CJ124" s="928"/>
      <c r="CK124" s="936"/>
      <c r="CL124" s="936"/>
      <c r="CM124" s="936"/>
      <c r="CN124" s="936"/>
      <c r="CO124" s="937"/>
      <c r="CP124" s="901" t="s">
        <v>479</v>
      </c>
      <c r="CQ124" s="902"/>
      <c r="CR124" s="902"/>
      <c r="CS124" s="902"/>
      <c r="CT124" s="902"/>
      <c r="CU124" s="902"/>
      <c r="CV124" s="902"/>
      <c r="CW124" s="902"/>
      <c r="CX124" s="902"/>
      <c r="CY124" s="902"/>
      <c r="CZ124" s="902"/>
      <c r="DA124" s="902"/>
      <c r="DB124" s="902"/>
      <c r="DC124" s="902"/>
      <c r="DD124" s="902"/>
      <c r="DE124" s="902"/>
      <c r="DF124" s="903"/>
      <c r="DG124" s="829">
        <v>9446</v>
      </c>
      <c r="DH124" s="830"/>
      <c r="DI124" s="830"/>
      <c r="DJ124" s="830"/>
      <c r="DK124" s="831"/>
      <c r="DL124" s="832">
        <v>29295</v>
      </c>
      <c r="DM124" s="830"/>
      <c r="DN124" s="830"/>
      <c r="DO124" s="830"/>
      <c r="DP124" s="831"/>
      <c r="DQ124" s="832" t="s">
        <v>128</v>
      </c>
      <c r="DR124" s="830"/>
      <c r="DS124" s="830"/>
      <c r="DT124" s="830"/>
      <c r="DU124" s="831"/>
      <c r="DV124" s="914" t="s">
        <v>128</v>
      </c>
      <c r="DW124" s="915"/>
      <c r="DX124" s="915"/>
      <c r="DY124" s="915"/>
      <c r="DZ124" s="916"/>
    </row>
    <row r="125" spans="1:130" s="233" customFormat="1" ht="26.25" customHeight="1" x14ac:dyDescent="0.15">
      <c r="A125" s="886"/>
      <c r="B125" s="887"/>
      <c r="C125" s="881" t="s">
        <v>465</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128</v>
      </c>
      <c r="AB125" s="846"/>
      <c r="AC125" s="846"/>
      <c r="AD125" s="846"/>
      <c r="AE125" s="847"/>
      <c r="AF125" s="848" t="s">
        <v>128</v>
      </c>
      <c r="AG125" s="846"/>
      <c r="AH125" s="846"/>
      <c r="AI125" s="846"/>
      <c r="AJ125" s="847"/>
      <c r="AK125" s="848" t="s">
        <v>128</v>
      </c>
      <c r="AL125" s="846"/>
      <c r="AM125" s="846"/>
      <c r="AN125" s="846"/>
      <c r="AO125" s="847"/>
      <c r="AP125" s="890" t="s">
        <v>128</v>
      </c>
      <c r="AQ125" s="891"/>
      <c r="AR125" s="891"/>
      <c r="AS125" s="891"/>
      <c r="AT125" s="8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7" t="s">
        <v>480</v>
      </c>
      <c r="CL125" s="918"/>
      <c r="CM125" s="918"/>
      <c r="CN125" s="918"/>
      <c r="CO125" s="919"/>
      <c r="CP125" s="926" t="s">
        <v>481</v>
      </c>
      <c r="CQ125" s="874"/>
      <c r="CR125" s="874"/>
      <c r="CS125" s="874"/>
      <c r="CT125" s="874"/>
      <c r="CU125" s="874"/>
      <c r="CV125" s="874"/>
      <c r="CW125" s="874"/>
      <c r="CX125" s="874"/>
      <c r="CY125" s="874"/>
      <c r="CZ125" s="874"/>
      <c r="DA125" s="874"/>
      <c r="DB125" s="874"/>
      <c r="DC125" s="874"/>
      <c r="DD125" s="874"/>
      <c r="DE125" s="874"/>
      <c r="DF125" s="875"/>
      <c r="DG125" s="927" t="s">
        <v>128</v>
      </c>
      <c r="DH125" s="908"/>
      <c r="DI125" s="908"/>
      <c r="DJ125" s="908"/>
      <c r="DK125" s="908"/>
      <c r="DL125" s="908" t="s">
        <v>128</v>
      </c>
      <c r="DM125" s="908"/>
      <c r="DN125" s="908"/>
      <c r="DO125" s="908"/>
      <c r="DP125" s="908"/>
      <c r="DQ125" s="908" t="s">
        <v>128</v>
      </c>
      <c r="DR125" s="908"/>
      <c r="DS125" s="908"/>
      <c r="DT125" s="908"/>
      <c r="DU125" s="908"/>
      <c r="DV125" s="909" t="s">
        <v>128</v>
      </c>
      <c r="DW125" s="909"/>
      <c r="DX125" s="909"/>
      <c r="DY125" s="909"/>
      <c r="DZ125" s="910"/>
    </row>
    <row r="126" spans="1:130" s="233" customFormat="1" ht="26.25" customHeight="1" thickBot="1" x14ac:dyDescent="0.2">
      <c r="A126" s="886"/>
      <c r="B126" s="887"/>
      <c r="C126" s="881" t="s">
        <v>467</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128</v>
      </c>
      <c r="AB126" s="846"/>
      <c r="AC126" s="846"/>
      <c r="AD126" s="846"/>
      <c r="AE126" s="847"/>
      <c r="AF126" s="848">
        <v>142</v>
      </c>
      <c r="AG126" s="846"/>
      <c r="AH126" s="846"/>
      <c r="AI126" s="846"/>
      <c r="AJ126" s="847"/>
      <c r="AK126" s="848">
        <v>677</v>
      </c>
      <c r="AL126" s="846"/>
      <c r="AM126" s="846"/>
      <c r="AN126" s="846"/>
      <c r="AO126" s="847"/>
      <c r="AP126" s="890">
        <v>0</v>
      </c>
      <c r="AQ126" s="891"/>
      <c r="AR126" s="891"/>
      <c r="AS126" s="891"/>
      <c r="AT126" s="8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20"/>
      <c r="CL126" s="921"/>
      <c r="CM126" s="921"/>
      <c r="CN126" s="921"/>
      <c r="CO126" s="922"/>
      <c r="CP126" s="881" t="s">
        <v>482</v>
      </c>
      <c r="CQ126" s="818"/>
      <c r="CR126" s="818"/>
      <c r="CS126" s="818"/>
      <c r="CT126" s="818"/>
      <c r="CU126" s="818"/>
      <c r="CV126" s="818"/>
      <c r="CW126" s="818"/>
      <c r="CX126" s="818"/>
      <c r="CY126" s="818"/>
      <c r="CZ126" s="818"/>
      <c r="DA126" s="818"/>
      <c r="DB126" s="818"/>
      <c r="DC126" s="818"/>
      <c r="DD126" s="818"/>
      <c r="DE126" s="818"/>
      <c r="DF126" s="819"/>
      <c r="DG126" s="882" t="s">
        <v>128</v>
      </c>
      <c r="DH126" s="883"/>
      <c r="DI126" s="883"/>
      <c r="DJ126" s="883"/>
      <c r="DK126" s="883"/>
      <c r="DL126" s="883" t="s">
        <v>128</v>
      </c>
      <c r="DM126" s="883"/>
      <c r="DN126" s="883"/>
      <c r="DO126" s="883"/>
      <c r="DP126" s="883"/>
      <c r="DQ126" s="883" t="s">
        <v>128</v>
      </c>
      <c r="DR126" s="883"/>
      <c r="DS126" s="883"/>
      <c r="DT126" s="883"/>
      <c r="DU126" s="883"/>
      <c r="DV126" s="860" t="s">
        <v>128</v>
      </c>
      <c r="DW126" s="860"/>
      <c r="DX126" s="860"/>
      <c r="DY126" s="860"/>
      <c r="DZ126" s="861"/>
    </row>
    <row r="127" spans="1:130" s="233" customFormat="1" ht="26.25" customHeight="1" x14ac:dyDescent="0.15">
      <c r="A127" s="888"/>
      <c r="B127" s="889"/>
      <c r="C127" s="904" t="s">
        <v>483</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v>6</v>
      </c>
      <c r="AB127" s="846"/>
      <c r="AC127" s="846"/>
      <c r="AD127" s="846"/>
      <c r="AE127" s="847"/>
      <c r="AF127" s="848">
        <v>33</v>
      </c>
      <c r="AG127" s="846"/>
      <c r="AH127" s="846"/>
      <c r="AI127" s="846"/>
      <c r="AJ127" s="847"/>
      <c r="AK127" s="848">
        <v>38</v>
      </c>
      <c r="AL127" s="846"/>
      <c r="AM127" s="846"/>
      <c r="AN127" s="846"/>
      <c r="AO127" s="847"/>
      <c r="AP127" s="890">
        <v>0</v>
      </c>
      <c r="AQ127" s="891"/>
      <c r="AR127" s="891"/>
      <c r="AS127" s="891"/>
      <c r="AT127" s="892"/>
      <c r="AU127" s="235"/>
      <c r="AV127" s="235"/>
      <c r="AW127" s="235"/>
      <c r="AX127" s="907" t="s">
        <v>484</v>
      </c>
      <c r="AY127" s="878"/>
      <c r="AZ127" s="878"/>
      <c r="BA127" s="878"/>
      <c r="BB127" s="878"/>
      <c r="BC127" s="878"/>
      <c r="BD127" s="878"/>
      <c r="BE127" s="879"/>
      <c r="BF127" s="877" t="s">
        <v>485</v>
      </c>
      <c r="BG127" s="878"/>
      <c r="BH127" s="878"/>
      <c r="BI127" s="878"/>
      <c r="BJ127" s="878"/>
      <c r="BK127" s="878"/>
      <c r="BL127" s="879"/>
      <c r="BM127" s="877" t="s">
        <v>486</v>
      </c>
      <c r="BN127" s="878"/>
      <c r="BO127" s="878"/>
      <c r="BP127" s="878"/>
      <c r="BQ127" s="878"/>
      <c r="BR127" s="878"/>
      <c r="BS127" s="879"/>
      <c r="BT127" s="877" t="s">
        <v>487</v>
      </c>
      <c r="BU127" s="878"/>
      <c r="BV127" s="878"/>
      <c r="BW127" s="878"/>
      <c r="BX127" s="878"/>
      <c r="BY127" s="878"/>
      <c r="BZ127" s="880"/>
      <c r="CA127" s="235"/>
      <c r="CB127" s="235"/>
      <c r="CC127" s="235"/>
      <c r="CD127" s="258"/>
      <c r="CE127" s="258"/>
      <c r="CF127" s="258"/>
      <c r="CG127" s="235"/>
      <c r="CH127" s="235"/>
      <c r="CI127" s="235"/>
      <c r="CJ127" s="257"/>
      <c r="CK127" s="920"/>
      <c r="CL127" s="921"/>
      <c r="CM127" s="921"/>
      <c r="CN127" s="921"/>
      <c r="CO127" s="922"/>
      <c r="CP127" s="881" t="s">
        <v>488</v>
      </c>
      <c r="CQ127" s="818"/>
      <c r="CR127" s="818"/>
      <c r="CS127" s="818"/>
      <c r="CT127" s="818"/>
      <c r="CU127" s="818"/>
      <c r="CV127" s="818"/>
      <c r="CW127" s="818"/>
      <c r="CX127" s="818"/>
      <c r="CY127" s="818"/>
      <c r="CZ127" s="818"/>
      <c r="DA127" s="818"/>
      <c r="DB127" s="818"/>
      <c r="DC127" s="818"/>
      <c r="DD127" s="818"/>
      <c r="DE127" s="818"/>
      <c r="DF127" s="819"/>
      <c r="DG127" s="882" t="s">
        <v>128</v>
      </c>
      <c r="DH127" s="883"/>
      <c r="DI127" s="883"/>
      <c r="DJ127" s="883"/>
      <c r="DK127" s="883"/>
      <c r="DL127" s="883" t="s">
        <v>128</v>
      </c>
      <c r="DM127" s="883"/>
      <c r="DN127" s="883"/>
      <c r="DO127" s="883"/>
      <c r="DP127" s="883"/>
      <c r="DQ127" s="883" t="s">
        <v>128</v>
      </c>
      <c r="DR127" s="883"/>
      <c r="DS127" s="883"/>
      <c r="DT127" s="883"/>
      <c r="DU127" s="883"/>
      <c r="DV127" s="860" t="s">
        <v>128</v>
      </c>
      <c r="DW127" s="860"/>
      <c r="DX127" s="860"/>
      <c r="DY127" s="860"/>
      <c r="DZ127" s="861"/>
    </row>
    <row r="128" spans="1:130" s="233" customFormat="1" ht="26.25" customHeight="1" thickBot="1" x14ac:dyDescent="0.2">
      <c r="A128" s="862" t="s">
        <v>489</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490</v>
      </c>
      <c r="X128" s="864"/>
      <c r="Y128" s="864"/>
      <c r="Z128" s="865"/>
      <c r="AA128" s="866">
        <v>8579</v>
      </c>
      <c r="AB128" s="867"/>
      <c r="AC128" s="867"/>
      <c r="AD128" s="867"/>
      <c r="AE128" s="868"/>
      <c r="AF128" s="869">
        <v>12566</v>
      </c>
      <c r="AG128" s="867"/>
      <c r="AH128" s="867"/>
      <c r="AI128" s="867"/>
      <c r="AJ128" s="868"/>
      <c r="AK128" s="869">
        <v>14466</v>
      </c>
      <c r="AL128" s="867"/>
      <c r="AM128" s="867"/>
      <c r="AN128" s="867"/>
      <c r="AO128" s="868"/>
      <c r="AP128" s="870"/>
      <c r="AQ128" s="871"/>
      <c r="AR128" s="871"/>
      <c r="AS128" s="871"/>
      <c r="AT128" s="872"/>
      <c r="AU128" s="235"/>
      <c r="AV128" s="235"/>
      <c r="AW128" s="235"/>
      <c r="AX128" s="873" t="s">
        <v>491</v>
      </c>
      <c r="AY128" s="874"/>
      <c r="AZ128" s="874"/>
      <c r="BA128" s="874"/>
      <c r="BB128" s="874"/>
      <c r="BC128" s="874"/>
      <c r="BD128" s="874"/>
      <c r="BE128" s="875"/>
      <c r="BF128" s="852" t="s">
        <v>128</v>
      </c>
      <c r="BG128" s="853"/>
      <c r="BH128" s="853"/>
      <c r="BI128" s="853"/>
      <c r="BJ128" s="853"/>
      <c r="BK128" s="853"/>
      <c r="BL128" s="876"/>
      <c r="BM128" s="852">
        <v>15</v>
      </c>
      <c r="BN128" s="853"/>
      <c r="BO128" s="853"/>
      <c r="BP128" s="853"/>
      <c r="BQ128" s="853"/>
      <c r="BR128" s="853"/>
      <c r="BS128" s="876"/>
      <c r="BT128" s="852">
        <v>20</v>
      </c>
      <c r="BU128" s="853"/>
      <c r="BV128" s="853"/>
      <c r="BW128" s="853"/>
      <c r="BX128" s="853"/>
      <c r="BY128" s="853"/>
      <c r="BZ128" s="854"/>
      <c r="CA128" s="258"/>
      <c r="CB128" s="258"/>
      <c r="CC128" s="258"/>
      <c r="CD128" s="258"/>
      <c r="CE128" s="258"/>
      <c r="CF128" s="258"/>
      <c r="CG128" s="235"/>
      <c r="CH128" s="235"/>
      <c r="CI128" s="235"/>
      <c r="CJ128" s="257"/>
      <c r="CK128" s="923"/>
      <c r="CL128" s="924"/>
      <c r="CM128" s="924"/>
      <c r="CN128" s="924"/>
      <c r="CO128" s="925"/>
      <c r="CP128" s="855" t="s">
        <v>492</v>
      </c>
      <c r="CQ128" s="796"/>
      <c r="CR128" s="796"/>
      <c r="CS128" s="796"/>
      <c r="CT128" s="796"/>
      <c r="CU128" s="796"/>
      <c r="CV128" s="796"/>
      <c r="CW128" s="796"/>
      <c r="CX128" s="796"/>
      <c r="CY128" s="796"/>
      <c r="CZ128" s="796"/>
      <c r="DA128" s="796"/>
      <c r="DB128" s="796"/>
      <c r="DC128" s="796"/>
      <c r="DD128" s="796"/>
      <c r="DE128" s="796"/>
      <c r="DF128" s="797"/>
      <c r="DG128" s="856" t="s">
        <v>128</v>
      </c>
      <c r="DH128" s="857"/>
      <c r="DI128" s="857"/>
      <c r="DJ128" s="857"/>
      <c r="DK128" s="857"/>
      <c r="DL128" s="857" t="s">
        <v>128</v>
      </c>
      <c r="DM128" s="857"/>
      <c r="DN128" s="857"/>
      <c r="DO128" s="857"/>
      <c r="DP128" s="857"/>
      <c r="DQ128" s="857" t="s">
        <v>493</v>
      </c>
      <c r="DR128" s="857"/>
      <c r="DS128" s="857"/>
      <c r="DT128" s="857"/>
      <c r="DU128" s="857"/>
      <c r="DV128" s="858" t="s">
        <v>494</v>
      </c>
      <c r="DW128" s="858"/>
      <c r="DX128" s="858"/>
      <c r="DY128" s="858"/>
      <c r="DZ128" s="859"/>
    </row>
    <row r="129" spans="1:131" s="233" customFormat="1" ht="26.25" customHeight="1" x14ac:dyDescent="0.15">
      <c r="A129" s="840" t="s">
        <v>107</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495</v>
      </c>
      <c r="X129" s="843"/>
      <c r="Y129" s="843"/>
      <c r="Z129" s="844"/>
      <c r="AA129" s="845">
        <v>1873089</v>
      </c>
      <c r="AB129" s="846"/>
      <c r="AC129" s="846"/>
      <c r="AD129" s="846"/>
      <c r="AE129" s="847"/>
      <c r="AF129" s="848">
        <v>1949685</v>
      </c>
      <c r="AG129" s="846"/>
      <c r="AH129" s="846"/>
      <c r="AI129" s="846"/>
      <c r="AJ129" s="847"/>
      <c r="AK129" s="848">
        <v>2152177</v>
      </c>
      <c r="AL129" s="846"/>
      <c r="AM129" s="846"/>
      <c r="AN129" s="846"/>
      <c r="AO129" s="847"/>
      <c r="AP129" s="849"/>
      <c r="AQ129" s="850"/>
      <c r="AR129" s="850"/>
      <c r="AS129" s="850"/>
      <c r="AT129" s="851"/>
      <c r="AU129" s="236"/>
      <c r="AV129" s="236"/>
      <c r="AW129" s="236"/>
      <c r="AX129" s="817" t="s">
        <v>496</v>
      </c>
      <c r="AY129" s="818"/>
      <c r="AZ129" s="818"/>
      <c r="BA129" s="818"/>
      <c r="BB129" s="818"/>
      <c r="BC129" s="818"/>
      <c r="BD129" s="818"/>
      <c r="BE129" s="819"/>
      <c r="BF129" s="836" t="s">
        <v>493</v>
      </c>
      <c r="BG129" s="837"/>
      <c r="BH129" s="837"/>
      <c r="BI129" s="837"/>
      <c r="BJ129" s="837"/>
      <c r="BK129" s="837"/>
      <c r="BL129" s="838"/>
      <c r="BM129" s="836">
        <v>20</v>
      </c>
      <c r="BN129" s="837"/>
      <c r="BO129" s="837"/>
      <c r="BP129" s="837"/>
      <c r="BQ129" s="837"/>
      <c r="BR129" s="837"/>
      <c r="BS129" s="838"/>
      <c r="BT129" s="836">
        <v>30</v>
      </c>
      <c r="BU129" s="837"/>
      <c r="BV129" s="837"/>
      <c r="BW129" s="837"/>
      <c r="BX129" s="837"/>
      <c r="BY129" s="837"/>
      <c r="BZ129" s="83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40" t="s">
        <v>497</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498</v>
      </c>
      <c r="X130" s="843"/>
      <c r="Y130" s="843"/>
      <c r="Z130" s="844"/>
      <c r="AA130" s="845">
        <v>274058</v>
      </c>
      <c r="AB130" s="846"/>
      <c r="AC130" s="846"/>
      <c r="AD130" s="846"/>
      <c r="AE130" s="847"/>
      <c r="AF130" s="848">
        <v>262362</v>
      </c>
      <c r="AG130" s="846"/>
      <c r="AH130" s="846"/>
      <c r="AI130" s="846"/>
      <c r="AJ130" s="847"/>
      <c r="AK130" s="848">
        <v>253454</v>
      </c>
      <c r="AL130" s="846"/>
      <c r="AM130" s="846"/>
      <c r="AN130" s="846"/>
      <c r="AO130" s="847"/>
      <c r="AP130" s="849"/>
      <c r="AQ130" s="850"/>
      <c r="AR130" s="850"/>
      <c r="AS130" s="850"/>
      <c r="AT130" s="851"/>
      <c r="AU130" s="236"/>
      <c r="AV130" s="236"/>
      <c r="AW130" s="236"/>
      <c r="AX130" s="817" t="s">
        <v>499</v>
      </c>
      <c r="AY130" s="818"/>
      <c r="AZ130" s="818"/>
      <c r="BA130" s="818"/>
      <c r="BB130" s="818"/>
      <c r="BC130" s="818"/>
      <c r="BD130" s="818"/>
      <c r="BE130" s="819"/>
      <c r="BF130" s="820">
        <v>5.0999999999999996</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500</v>
      </c>
      <c r="X131" s="827"/>
      <c r="Y131" s="827"/>
      <c r="Z131" s="828"/>
      <c r="AA131" s="829">
        <v>1599031</v>
      </c>
      <c r="AB131" s="830"/>
      <c r="AC131" s="830"/>
      <c r="AD131" s="830"/>
      <c r="AE131" s="831"/>
      <c r="AF131" s="832">
        <v>1687323</v>
      </c>
      <c r="AG131" s="830"/>
      <c r="AH131" s="830"/>
      <c r="AI131" s="830"/>
      <c r="AJ131" s="831"/>
      <c r="AK131" s="832">
        <v>1898723</v>
      </c>
      <c r="AL131" s="830"/>
      <c r="AM131" s="830"/>
      <c r="AN131" s="830"/>
      <c r="AO131" s="831"/>
      <c r="AP131" s="833"/>
      <c r="AQ131" s="834"/>
      <c r="AR131" s="834"/>
      <c r="AS131" s="834"/>
      <c r="AT131" s="835"/>
      <c r="AU131" s="236"/>
      <c r="AV131" s="236"/>
      <c r="AW131" s="236"/>
      <c r="AX131" s="795" t="s">
        <v>501</v>
      </c>
      <c r="AY131" s="796"/>
      <c r="AZ131" s="796"/>
      <c r="BA131" s="796"/>
      <c r="BB131" s="796"/>
      <c r="BC131" s="796"/>
      <c r="BD131" s="796"/>
      <c r="BE131" s="797"/>
      <c r="BF131" s="798" t="s">
        <v>128</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4" t="s">
        <v>502</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503</v>
      </c>
      <c r="W132" s="808"/>
      <c r="X132" s="808"/>
      <c r="Y132" s="808"/>
      <c r="Z132" s="809"/>
      <c r="AA132" s="810">
        <v>5.1281057089999997</v>
      </c>
      <c r="AB132" s="811"/>
      <c r="AC132" s="811"/>
      <c r="AD132" s="811"/>
      <c r="AE132" s="812"/>
      <c r="AF132" s="813">
        <v>5.0393433859999996</v>
      </c>
      <c r="AG132" s="811"/>
      <c r="AH132" s="811"/>
      <c r="AI132" s="811"/>
      <c r="AJ132" s="812"/>
      <c r="AK132" s="813">
        <v>5.4046851489999996</v>
      </c>
      <c r="AL132" s="811"/>
      <c r="AM132" s="811"/>
      <c r="AN132" s="811"/>
      <c r="AO132" s="812"/>
      <c r="AP132" s="814"/>
      <c r="AQ132" s="815"/>
      <c r="AR132" s="815"/>
      <c r="AS132" s="815"/>
      <c r="AT132" s="81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504</v>
      </c>
      <c r="W133" s="787"/>
      <c r="X133" s="787"/>
      <c r="Y133" s="787"/>
      <c r="Z133" s="788"/>
      <c r="AA133" s="789">
        <v>4.2</v>
      </c>
      <c r="AB133" s="790"/>
      <c r="AC133" s="790"/>
      <c r="AD133" s="790"/>
      <c r="AE133" s="791"/>
      <c r="AF133" s="789">
        <v>4.5999999999999996</v>
      </c>
      <c r="AG133" s="790"/>
      <c r="AH133" s="790"/>
      <c r="AI133" s="790"/>
      <c r="AJ133" s="791"/>
      <c r="AK133" s="789">
        <v>5.0999999999999996</v>
      </c>
      <c r="AL133" s="790"/>
      <c r="AM133" s="790"/>
      <c r="AN133" s="790"/>
      <c r="AO133" s="791"/>
      <c r="AP133" s="792"/>
      <c r="AQ133" s="793"/>
      <c r="AR133" s="793"/>
      <c r="AS133" s="793"/>
      <c r="AT133" s="794"/>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SmYWSOYP2KAJASmdCfjYNFuPMrZ0+RfMn15kfaJk88RbYcaFUhLJKBj+qPdaDgcs0y+M+7xL/eaQqzzIWDpLg==" saltValue="/cs3fAjy+QwvVjv05zIY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6"/>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5:120" x14ac:dyDescent="0.15">
      <c r="DP17" s="262"/>
    </row>
    <row r="18" spans="5:120" x14ac:dyDescent="0.15"/>
    <row r="19" spans="5:120" x14ac:dyDescent="0.15"/>
    <row r="20" spans="5:120" x14ac:dyDescent="0.15">
      <c r="DO20" s="262"/>
      <c r="DP20" s="262"/>
    </row>
    <row r="21" spans="5:120" x14ac:dyDescent="0.15">
      <c r="DP21" s="262"/>
    </row>
    <row r="22" spans="5:120" x14ac:dyDescent="0.15"/>
    <row r="23" spans="5:120" x14ac:dyDescent="0.15">
      <c r="DO23" s="262"/>
      <c r="DP23" s="262"/>
    </row>
    <row r="24" spans="5:120" x14ac:dyDescent="0.15">
      <c r="DP24" s="262"/>
    </row>
    <row r="25" spans="5:120" x14ac:dyDescent="0.15">
      <c r="DP25" s="262"/>
    </row>
    <row r="26" spans="5:120" x14ac:dyDescent="0.15">
      <c r="DO26" s="262"/>
      <c r="DP26" s="262"/>
    </row>
    <row r="27" spans="5:120" x14ac:dyDescent="0.15">
      <c r="DO27" s="262"/>
      <c r="DP27" s="262"/>
    </row>
    <row r="28" spans="5:120" x14ac:dyDescent="0.15">
      <c r="E28" s="367" t="s">
        <v>598</v>
      </c>
    </row>
    <row r="29" spans="5:120" x14ac:dyDescent="0.15">
      <c r="E29" s="367" t="s">
        <v>599</v>
      </c>
      <c r="DO29" s="262"/>
      <c r="DP29" s="262"/>
    </row>
    <row r="30" spans="5:120" x14ac:dyDescent="0.15">
      <c r="DP30" s="262"/>
    </row>
    <row r="31" spans="5:120" x14ac:dyDescent="0.15"/>
    <row r="32" spans="5:120" x14ac:dyDescent="0.15">
      <c r="DO32" s="262"/>
      <c r="DP32" s="262"/>
    </row>
    <row r="33" spans="98:120" x14ac:dyDescent="0.15"/>
    <row r="34" spans="98:120" x14ac:dyDescent="0.15">
      <c r="DO34" s="262"/>
      <c r="DP34" s="262"/>
    </row>
    <row r="35" spans="98:120" x14ac:dyDescent="0.15">
      <c r="DM35" s="262"/>
    </row>
    <row r="36" spans="98:120" x14ac:dyDescent="0.15">
      <c r="CT36" s="262"/>
      <c r="CU36" s="262"/>
      <c r="CV36" s="262"/>
      <c r="CY36" s="262"/>
      <c r="CZ36" s="262"/>
      <c r="DA36" s="262"/>
      <c r="DD36" s="262"/>
      <c r="DE36" s="262"/>
      <c r="DF36" s="262"/>
      <c r="DI36" s="262"/>
      <c r="DJ36" s="262"/>
      <c r="DK36" s="262"/>
      <c r="DM36" s="262"/>
      <c r="DN36" s="262"/>
      <c r="DO36" s="262"/>
      <c r="DP36" s="262"/>
    </row>
    <row r="37" spans="98:120" x14ac:dyDescent="0.15"/>
    <row r="38" spans="98:120" x14ac:dyDescent="0.15">
      <c r="CW38" s="262"/>
      <c r="DB38" s="262"/>
      <c r="DG38" s="262"/>
      <c r="DL38" s="262"/>
      <c r="DP38" s="262"/>
    </row>
    <row r="39" spans="98:120" x14ac:dyDescent="0.15">
      <c r="CT39" s="262"/>
      <c r="CU39" s="262"/>
      <c r="CV39" s="262"/>
      <c r="CW39" s="262"/>
      <c r="CY39" s="262"/>
      <c r="CZ39" s="262"/>
      <c r="DA39" s="262"/>
      <c r="DB39" s="262"/>
      <c r="DD39" s="262"/>
      <c r="DE39" s="262"/>
      <c r="DF39" s="262"/>
      <c r="DG39" s="262"/>
      <c r="DI39" s="262"/>
      <c r="DJ39" s="262"/>
      <c r="DK39" s="262"/>
      <c r="DL39" s="262"/>
      <c r="DN39" s="262"/>
      <c r="DO39" s="262"/>
      <c r="DP39" s="262"/>
    </row>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3:120" x14ac:dyDescent="0.15"/>
    <row r="50" spans="23:120" x14ac:dyDescent="0.15">
      <c r="DN50" s="262"/>
      <c r="DO50" s="262"/>
      <c r="DP50" s="262"/>
    </row>
    <row r="51" spans="23:120" x14ac:dyDescent="0.15"/>
    <row r="52" spans="23:120" x14ac:dyDescent="0.15"/>
    <row r="53" spans="23:120" x14ac:dyDescent="0.15"/>
    <row r="54" spans="23:120" x14ac:dyDescent="0.15"/>
    <row r="55" spans="23:120" x14ac:dyDescent="0.15"/>
    <row r="56" spans="23:120" x14ac:dyDescent="0.15"/>
    <row r="57" spans="23:120" x14ac:dyDescent="0.15"/>
    <row r="58" spans="23:120" x14ac:dyDescent="0.15"/>
    <row r="59" spans="23:120" x14ac:dyDescent="0.15"/>
    <row r="60" spans="23:120" x14ac:dyDescent="0.15"/>
    <row r="61" spans="23:120" x14ac:dyDescent="0.15"/>
    <row r="62" spans="23:120" x14ac:dyDescent="0.15"/>
    <row r="63" spans="23:120" x14ac:dyDescent="0.15"/>
    <row r="64" spans="23:120" x14ac:dyDescent="0.15">
      <c r="W64" s="262"/>
      <c r="CS64" s="262"/>
      <c r="CX64" s="262"/>
      <c r="DC64" s="262"/>
      <c r="DH64" s="262"/>
    </row>
    <row r="65" spans="15:120" x14ac:dyDescent="0.15">
      <c r="V65" s="262"/>
    </row>
    <row r="66" spans="15:120" x14ac:dyDescent="0.15">
      <c r="X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U66" s="262"/>
      <c r="CZ66" s="262"/>
      <c r="DE66" s="262"/>
      <c r="DJ66" s="262"/>
    </row>
    <row r="67" spans="15:120" x14ac:dyDescent="0.15">
      <c r="Q67" s="262"/>
      <c r="S67" s="262"/>
      <c r="U67" s="262"/>
      <c r="DM67" s="262"/>
    </row>
    <row r="68" spans="15:120" x14ac:dyDescent="0.15">
      <c r="O68" s="262"/>
      <c r="P68" s="262"/>
      <c r="R68" s="262"/>
      <c r="T68" s="262"/>
      <c r="Y68" s="262"/>
      <c r="CT68" s="262"/>
      <c r="CV68" s="262"/>
      <c r="CW68" s="262"/>
      <c r="CY68" s="262"/>
      <c r="DA68" s="262"/>
      <c r="DB68" s="262"/>
      <c r="DD68" s="262"/>
      <c r="DF68" s="262"/>
      <c r="DG68" s="262"/>
      <c r="DI68" s="262"/>
      <c r="DK68" s="262"/>
      <c r="DL68" s="262"/>
      <c r="DN68" s="262"/>
      <c r="DO68" s="262"/>
      <c r="DP68" s="262"/>
    </row>
    <row r="69" spans="15:120" x14ac:dyDescent="0.15"/>
    <row r="70" spans="15:120" x14ac:dyDescent="0.15"/>
    <row r="71" spans="15:120" x14ac:dyDescent="0.15"/>
    <row r="72" spans="15:120" x14ac:dyDescent="0.15"/>
    <row r="73" spans="15:120" x14ac:dyDescent="0.15">
      <c r="DP73" s="262"/>
    </row>
    <row r="74" spans="15:120" x14ac:dyDescent="0.15">
      <c r="DP74" s="262"/>
    </row>
    <row r="75" spans="15:120" x14ac:dyDescent="0.15"/>
    <row r="76" spans="15:120" x14ac:dyDescent="0.15"/>
    <row r="77" spans="15:120" x14ac:dyDescent="0.15"/>
    <row r="78" spans="15:120" x14ac:dyDescent="0.15"/>
    <row r="79" spans="15:120" x14ac:dyDescent="0.15"/>
    <row r="80" spans="15:12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24:120" x14ac:dyDescent="0.15">
      <c r="CS97" s="262"/>
      <c r="CX97" s="262"/>
      <c r="DC97" s="262"/>
      <c r="DH97" s="262"/>
    </row>
    <row r="98" spans="24:120" x14ac:dyDescent="0.15">
      <c r="CS98" s="262"/>
      <c r="CX98" s="262"/>
      <c r="DC98" s="262"/>
      <c r="DH98" s="262"/>
      <c r="DP98" s="263" t="s">
        <v>505</v>
      </c>
    </row>
    <row r="99" spans="24:120" hidden="1" x14ac:dyDescent="0.15">
      <c r="CS99" s="262"/>
      <c r="CX99" s="262"/>
      <c r="DC99" s="262"/>
      <c r="DH99" s="262"/>
    </row>
    <row r="100" spans="24:120" hidden="1" x14ac:dyDescent="0.15">
      <c r="CS100" s="262"/>
      <c r="CX100" s="262"/>
      <c r="DC100" s="262"/>
      <c r="DH100" s="262"/>
    </row>
    <row r="102" spans="24:120" ht="12" hidden="1" customHeight="1" x14ac:dyDescent="0.15">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U102" s="262"/>
      <c r="CZ102" s="262"/>
      <c r="DE102" s="262"/>
      <c r="DJ102" s="262"/>
    </row>
    <row r="103" spans="24:120" ht="1.5" hidden="1" customHeight="1" x14ac:dyDescent="0.15">
      <c r="CU103" s="262"/>
      <c r="CZ103" s="262"/>
      <c r="DE103" s="262"/>
      <c r="DJ103" s="262"/>
      <c r="DM103" s="262"/>
    </row>
    <row r="104" spans="24:120" hidden="1" x14ac:dyDescent="0.15">
      <c r="CT104" s="262"/>
      <c r="CV104" s="262"/>
      <c r="CW104" s="262"/>
      <c r="CY104" s="262"/>
      <c r="DA104" s="262"/>
      <c r="DB104" s="262"/>
      <c r="DD104" s="262"/>
      <c r="DF104" s="262"/>
      <c r="DG104" s="262"/>
      <c r="DI104" s="262"/>
      <c r="DK104" s="262"/>
      <c r="DL104" s="262"/>
      <c r="DM104" s="262"/>
      <c r="DN104" s="262"/>
      <c r="DO104" s="262"/>
      <c r="DP104" s="262"/>
    </row>
    <row r="105" spans="24:120" hidden="1" x14ac:dyDescent="0.15">
      <c r="CV105" s="262"/>
      <c r="CW105" s="262"/>
      <c r="DA105" s="262"/>
      <c r="DB105" s="262"/>
      <c r="DF105" s="262"/>
      <c r="DG105" s="262"/>
      <c r="DK105" s="262"/>
      <c r="DL105" s="262"/>
      <c r="DN105" s="262"/>
      <c r="DO105" s="262"/>
      <c r="DP105" s="262"/>
    </row>
    <row r="106"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KyXggwG/4sOf+UtQufHmXxyuy74e0edi9svDrghfyZ9jZRZuBYm03qzlXRqVK5XKNPW6sktd3vvDt23fotizw==" saltValue="tZGVeMSXSy9NPVRTo+hE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513</v>
      </c>
      <c r="AL9" s="1197"/>
      <c r="AM9" s="1197"/>
      <c r="AN9" s="1198"/>
      <c r="AO9" s="284">
        <v>600814</v>
      </c>
      <c r="AP9" s="284">
        <v>162251</v>
      </c>
      <c r="AQ9" s="285">
        <v>231388</v>
      </c>
      <c r="AR9" s="286">
        <v>-29.9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514</v>
      </c>
      <c r="AL10" s="1197"/>
      <c r="AM10" s="1197"/>
      <c r="AN10" s="1198"/>
      <c r="AO10" s="287">
        <v>74974</v>
      </c>
      <c r="AP10" s="287">
        <v>20247</v>
      </c>
      <c r="AQ10" s="288">
        <v>33497</v>
      </c>
      <c r="AR10" s="289">
        <v>-39.6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515</v>
      </c>
      <c r="AL11" s="1197"/>
      <c r="AM11" s="1197"/>
      <c r="AN11" s="1198"/>
      <c r="AO11" s="287" t="s">
        <v>516</v>
      </c>
      <c r="AP11" s="287" t="s">
        <v>516</v>
      </c>
      <c r="AQ11" s="288">
        <v>3588</v>
      </c>
      <c r="AR11" s="289" t="s">
        <v>516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517</v>
      </c>
      <c r="AL12" s="1197"/>
      <c r="AM12" s="1197"/>
      <c r="AN12" s="1198"/>
      <c r="AO12" s="287" t="s">
        <v>516</v>
      </c>
      <c r="AP12" s="287" t="s">
        <v>516</v>
      </c>
      <c r="AQ12" s="288" t="s">
        <v>516</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518</v>
      </c>
      <c r="AL13" s="1197"/>
      <c r="AM13" s="1197"/>
      <c r="AN13" s="1198"/>
      <c r="AO13" s="287">
        <v>760</v>
      </c>
      <c r="AP13" s="287">
        <v>205</v>
      </c>
      <c r="AQ13" s="288">
        <v>10932</v>
      </c>
      <c r="AR13" s="289">
        <v>-98.1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519</v>
      </c>
      <c r="AL14" s="1197"/>
      <c r="AM14" s="1197"/>
      <c r="AN14" s="1198"/>
      <c r="AO14" s="287" t="s">
        <v>516</v>
      </c>
      <c r="AP14" s="287" t="s">
        <v>516</v>
      </c>
      <c r="AQ14" s="288">
        <v>4261</v>
      </c>
      <c r="AR14" s="289" t="s">
        <v>516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520</v>
      </c>
      <c r="AL15" s="1200"/>
      <c r="AM15" s="1200"/>
      <c r="AN15" s="1201"/>
      <c r="AO15" s="287">
        <v>-52476</v>
      </c>
      <c r="AP15" s="287">
        <v>-14171</v>
      </c>
      <c r="AQ15" s="288">
        <v>-17972</v>
      </c>
      <c r="AR15" s="289">
        <v>-21.1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187</v>
      </c>
      <c r="AL16" s="1200"/>
      <c r="AM16" s="1200"/>
      <c r="AN16" s="1201"/>
      <c r="AO16" s="287">
        <v>624072</v>
      </c>
      <c r="AP16" s="287">
        <v>168531</v>
      </c>
      <c r="AQ16" s="288">
        <v>265695</v>
      </c>
      <c r="AR16" s="289">
        <v>-36.6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525</v>
      </c>
      <c r="AL21" s="1203"/>
      <c r="AM21" s="1203"/>
      <c r="AN21" s="1204"/>
      <c r="AO21" s="300">
        <v>15.93</v>
      </c>
      <c r="AP21" s="301">
        <v>23.14</v>
      </c>
      <c r="AQ21" s="302">
        <v>-7.21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526</v>
      </c>
      <c r="AL22" s="1203"/>
      <c r="AM22" s="1203"/>
      <c r="AN22" s="1204"/>
      <c r="AO22" s="305">
        <v>91.9</v>
      </c>
      <c r="AP22" s="306">
        <v>95.7</v>
      </c>
      <c r="AQ22" s="307">
        <v>-3.8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5" t="s">
        <v>527</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530</v>
      </c>
      <c r="AL32" s="1187"/>
      <c r="AM32" s="1187"/>
      <c r="AN32" s="1188"/>
      <c r="AO32" s="315">
        <v>266817</v>
      </c>
      <c r="AP32" s="315">
        <v>72054</v>
      </c>
      <c r="AQ32" s="316">
        <v>153945</v>
      </c>
      <c r="AR32" s="317">
        <v>-53.2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531</v>
      </c>
      <c r="AL33" s="1187"/>
      <c r="AM33" s="1187"/>
      <c r="AN33" s="1188"/>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532</v>
      </c>
      <c r="AL34" s="1187"/>
      <c r="AM34" s="1187"/>
      <c r="AN34" s="1188"/>
      <c r="AO34" s="315" t="s">
        <v>516</v>
      </c>
      <c r="AP34" s="315" t="s">
        <v>516</v>
      </c>
      <c r="AQ34" s="316">
        <v>4</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533</v>
      </c>
      <c r="AL35" s="1187"/>
      <c r="AM35" s="1187"/>
      <c r="AN35" s="1188"/>
      <c r="AO35" s="315">
        <v>76611</v>
      </c>
      <c r="AP35" s="315">
        <v>20689</v>
      </c>
      <c r="AQ35" s="316">
        <v>31105</v>
      </c>
      <c r="AR35" s="317">
        <v>-33.5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534</v>
      </c>
      <c r="AL36" s="1187"/>
      <c r="AM36" s="1187"/>
      <c r="AN36" s="1188"/>
      <c r="AO36" s="315">
        <v>26397</v>
      </c>
      <c r="AP36" s="315">
        <v>7129</v>
      </c>
      <c r="AQ36" s="316">
        <v>3257</v>
      </c>
      <c r="AR36" s="317">
        <v>118.9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535</v>
      </c>
      <c r="AL37" s="1187"/>
      <c r="AM37" s="1187"/>
      <c r="AN37" s="1188"/>
      <c r="AO37" s="315">
        <v>715</v>
      </c>
      <c r="AP37" s="315">
        <v>193</v>
      </c>
      <c r="AQ37" s="316">
        <v>1590</v>
      </c>
      <c r="AR37" s="317">
        <v>-87.9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536</v>
      </c>
      <c r="AL38" s="1190"/>
      <c r="AM38" s="1190"/>
      <c r="AN38" s="1191"/>
      <c r="AO38" s="318" t="s">
        <v>516</v>
      </c>
      <c r="AP38" s="318" t="s">
        <v>516</v>
      </c>
      <c r="AQ38" s="319">
        <v>20</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537</v>
      </c>
      <c r="AL39" s="1190"/>
      <c r="AM39" s="1190"/>
      <c r="AN39" s="1191"/>
      <c r="AO39" s="315">
        <v>-14466</v>
      </c>
      <c r="AP39" s="315">
        <v>-3907</v>
      </c>
      <c r="AQ39" s="316">
        <v>-7358</v>
      </c>
      <c r="AR39" s="317">
        <v>-46.9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538</v>
      </c>
      <c r="AL40" s="1187"/>
      <c r="AM40" s="1187"/>
      <c r="AN40" s="1188"/>
      <c r="AO40" s="315">
        <v>-253454</v>
      </c>
      <c r="AP40" s="315">
        <v>-68446</v>
      </c>
      <c r="AQ40" s="316">
        <v>-130450</v>
      </c>
      <c r="AR40" s="317">
        <v>-47.5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300</v>
      </c>
      <c r="AL41" s="1193"/>
      <c r="AM41" s="1193"/>
      <c r="AN41" s="1194"/>
      <c r="AO41" s="315">
        <v>102620</v>
      </c>
      <c r="AP41" s="315">
        <v>27713</v>
      </c>
      <c r="AQ41" s="316">
        <v>52112</v>
      </c>
      <c r="AR41" s="317">
        <v>-46.8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508</v>
      </c>
      <c r="AN49" s="1181" t="s">
        <v>542</v>
      </c>
      <c r="AO49" s="1182"/>
      <c r="AP49" s="1182"/>
      <c r="AQ49" s="1182"/>
      <c r="AR49" s="118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418730</v>
      </c>
      <c r="AN51" s="337">
        <v>103903</v>
      </c>
      <c r="AO51" s="338">
        <v>-15.7</v>
      </c>
      <c r="AP51" s="339">
        <v>291173</v>
      </c>
      <c r="AQ51" s="340">
        <v>-0.3</v>
      </c>
      <c r="AR51" s="341">
        <v>-15.4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40988</v>
      </c>
      <c r="AN52" s="345">
        <v>10171</v>
      </c>
      <c r="AO52" s="346">
        <v>-54.2</v>
      </c>
      <c r="AP52" s="347">
        <v>119071</v>
      </c>
      <c r="AQ52" s="348">
        <v>-6.7</v>
      </c>
      <c r="AR52" s="349">
        <v>-47.5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374181</v>
      </c>
      <c r="AN53" s="337">
        <v>94657</v>
      </c>
      <c r="AO53" s="338">
        <v>-8.9</v>
      </c>
      <c r="AP53" s="339">
        <v>271581</v>
      </c>
      <c r="AQ53" s="340">
        <v>-6.7</v>
      </c>
      <c r="AR53" s="341">
        <v>-2.2000000000000002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103420</v>
      </c>
      <c r="AN54" s="345">
        <v>26162</v>
      </c>
      <c r="AO54" s="346">
        <v>157.19999999999999</v>
      </c>
      <c r="AP54" s="347">
        <v>117844</v>
      </c>
      <c r="AQ54" s="348">
        <v>-1</v>
      </c>
      <c r="AR54" s="349">
        <v>158.19999999999999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773145</v>
      </c>
      <c r="AN55" s="337">
        <v>202978</v>
      </c>
      <c r="AO55" s="338">
        <v>114.4</v>
      </c>
      <c r="AP55" s="339">
        <v>268375</v>
      </c>
      <c r="AQ55" s="340">
        <v>-1.2</v>
      </c>
      <c r="AR55" s="341">
        <v>115.6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504702</v>
      </c>
      <c r="AN56" s="345">
        <v>132502</v>
      </c>
      <c r="AO56" s="346">
        <v>406.5</v>
      </c>
      <c r="AP56" s="347">
        <v>119602</v>
      </c>
      <c r="AQ56" s="348">
        <v>1.5</v>
      </c>
      <c r="AR56" s="349">
        <v>405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576026</v>
      </c>
      <c r="AN57" s="337">
        <v>153525</v>
      </c>
      <c r="AO57" s="338">
        <v>-24.4</v>
      </c>
      <c r="AP57" s="339">
        <v>301035</v>
      </c>
      <c r="AQ57" s="340">
        <v>12.2</v>
      </c>
      <c r="AR57" s="341">
        <v>-36.6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293336</v>
      </c>
      <c r="AN58" s="345">
        <v>78181</v>
      </c>
      <c r="AO58" s="346">
        <v>-41</v>
      </c>
      <c r="AP58" s="347">
        <v>154376</v>
      </c>
      <c r="AQ58" s="348">
        <v>29.1</v>
      </c>
      <c r="AR58" s="349">
        <v>-70.099999999999994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545079</v>
      </c>
      <c r="AN59" s="337">
        <v>147199</v>
      </c>
      <c r="AO59" s="338">
        <v>-4.0999999999999996</v>
      </c>
      <c r="AP59" s="339">
        <v>277467</v>
      </c>
      <c r="AQ59" s="340">
        <v>-7.8</v>
      </c>
      <c r="AR59" s="341">
        <v>3.7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56754</v>
      </c>
      <c r="AN60" s="345">
        <v>15326</v>
      </c>
      <c r="AO60" s="346">
        <v>-80.400000000000006</v>
      </c>
      <c r="AP60" s="347">
        <v>128378</v>
      </c>
      <c r="AQ60" s="348">
        <v>-16.8</v>
      </c>
      <c r="AR60" s="349">
        <v>-63.6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537432</v>
      </c>
      <c r="AN61" s="352">
        <v>140452</v>
      </c>
      <c r="AO61" s="353">
        <v>12.3</v>
      </c>
      <c r="AP61" s="354">
        <v>281926</v>
      </c>
      <c r="AQ61" s="355">
        <v>-0.8</v>
      </c>
      <c r="AR61" s="341">
        <v>13.1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199840</v>
      </c>
      <c r="AN62" s="345">
        <v>52468</v>
      </c>
      <c r="AO62" s="346">
        <v>77.599999999999994</v>
      </c>
      <c r="AP62" s="347">
        <v>127854</v>
      </c>
      <c r="AQ62" s="348">
        <v>1.2</v>
      </c>
      <c r="AR62" s="349">
        <v>76.400000000000006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Sb+04OoavG70RJcGOVRYdqe1mGXPZUhuEhYcshlc7gGS1BpEkpQgw9C4SSSGkkfc/m0CocHLub0JatmsGA1QA==" saltValue="Nt1ReYqdbqp7K4na0RsU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0" spans="125:125" ht="13.5" hidden="1" customHeight="1" x14ac:dyDescent="0.15"/>
    <row r="121" spans="125:125" ht="13.5" hidden="1" customHeight="1" x14ac:dyDescent="0.15">
      <c r="DU121" s="262"/>
    </row>
  </sheetData>
  <sheetProtection algorithmName="SHA-512" hashValue="MoDYVVLTLLouTSsMDoQ6EQ4P3KsbWtHMOFJ71BjF1siGP/R9f+F3uP7dU6tCOqw6a/a6oZc8PcQVgkPP1gBWNQ==" saltValue="sbuzY5Ahsgx2izoCtFoH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lONTostCqSt/0tSOvRow4ODCEMiqSffYlXYQn8dDzeXRQhi2a+U5ZREy/Ggt/OcdpptypBUQbS6Fnj8vBAsprg==" saltValue="HGE3gUEZTZyMsQNnLij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5" t="s">
        <v>3</v>
      </c>
      <c r="D47" s="1205"/>
      <c r="E47" s="1206"/>
      <c r="F47" s="11">
        <v>48.89</v>
      </c>
      <c r="G47" s="12">
        <v>47.15</v>
      </c>
      <c r="H47" s="12">
        <v>44.33</v>
      </c>
      <c r="I47" s="12">
        <v>43.31</v>
      </c>
      <c r="J47" s="13">
        <v>43.93</v>
      </c>
    </row>
    <row r="48" spans="2:10" ht="57.75" customHeight="1" x14ac:dyDescent="0.15">
      <c r="B48" s="14"/>
      <c r="C48" s="1207" t="s">
        <v>4</v>
      </c>
      <c r="D48" s="1207"/>
      <c r="E48" s="1208"/>
      <c r="F48" s="15">
        <v>13.48</v>
      </c>
      <c r="G48" s="16">
        <v>8.94</v>
      </c>
      <c r="H48" s="16">
        <v>8.4600000000000009</v>
      </c>
      <c r="I48" s="16">
        <v>17.899999999999999</v>
      </c>
      <c r="J48" s="17">
        <v>16.3</v>
      </c>
    </row>
    <row r="49" spans="2:10" ht="57.75" customHeight="1" thickBot="1" x14ac:dyDescent="0.2">
      <c r="B49" s="18"/>
      <c r="C49" s="1209" t="s">
        <v>5</v>
      </c>
      <c r="D49" s="1209"/>
      <c r="E49" s="1210"/>
      <c r="F49" s="19">
        <v>4.5599999999999996</v>
      </c>
      <c r="G49" s="20" t="s">
        <v>563</v>
      </c>
      <c r="H49" s="20" t="s">
        <v>564</v>
      </c>
      <c r="I49" s="20">
        <v>10.49</v>
      </c>
      <c r="J49" s="21">
        <v>0.13</v>
      </c>
    </row>
    <row r="50" spans="2:10" x14ac:dyDescent="0.15"/>
  </sheetData>
  <sheetProtection algorithmName="SHA-512" hashValue="XMAw/HNxQd0ueaB59AG5YcBFZz23VDxI5ivBOz9E0Sgr7tVQ+R1aw75miLGZThFAvaIuhVPFJ9aGDvgyxc+ZVQ==" saltValue="H8ZSlN7AkLF1i2scNxtb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福山祐里子</cp:lastModifiedBy>
  <cp:lastPrinted>2023-10-11T04:53:36Z</cp:lastPrinted>
  <dcterms:created xsi:type="dcterms:W3CDTF">2023-02-20T07:35:40Z</dcterms:created>
  <dcterms:modified xsi:type="dcterms:W3CDTF">2023-10-11T04:54:07Z</dcterms:modified>
  <cp:category/>
</cp:coreProperties>
</file>